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ception\MyDoc 2013\Warranty Ltd\Project Information Forms\"/>
    </mc:Choice>
  </mc:AlternateContent>
  <xr:revisionPtr revIDLastSave="0" documentId="13_ncr:1_{D67AD8BD-97B3-4D1E-920D-46F6296F2448}" xr6:coauthVersionLast="47" xr6:coauthVersionMax="47" xr10:uidLastSave="{00000000-0000-0000-0000-000000000000}"/>
  <workbookProtection workbookAlgorithmName="SHA-512" workbookHashValue="zrfhMFcMhnhPgHQZCJKBJcKSaPDFwRJ5BZQocR3xE6XzxFE8r+3xskB00Law3Qrc+uU27QLPH/w5uoMSpzhTGQ==" workbookSaltValue="6jaaIZrOuKbMmdv1iGxGsw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Application">Sheet1!$M$25:$M$26</definedName>
    <definedName name="ARCAContractor">Sheet1!$I$7:$I$37</definedName>
    <definedName name="ARCAContractors">Sheet1!$I$7:$I$9</definedName>
    <definedName name="ARCAInspectors">Sheet1!$K$7:$K$17</definedName>
    <definedName name="Attachment">Sheet1!$O$37:$O$40</definedName>
    <definedName name="AuxLevelling">Sheet1!$O$120:$O$121</definedName>
    <definedName name="BASESHEETAPPLICATION">Sheet1!$I$112:$I$116</definedName>
    <definedName name="BitumenType">Sheet1!$K$66:$K$72</definedName>
    <definedName name="CBManufacturer">Sheet1!$M$68:$M$79</definedName>
    <definedName name="CBManufacturer1">Sheet1!$M$53:$M$78</definedName>
    <definedName name="CBThickness">Sheet1!$K$54:$K$59</definedName>
    <definedName name="Coverboard">Sheet1!$I$61:$I$67</definedName>
    <definedName name="Design">Sheet1!$M$7:$M$9</definedName>
    <definedName name="Drainage">Sheet1!$S$93:$S$98</definedName>
    <definedName name="FilterFabric">Sheet1!$U$118:$U$120</definedName>
    <definedName name="InsulationAdhesive">Sheet1!$Q$91:$Q$96</definedName>
    <definedName name="LaminatedPrimaryBase">Sheet1!$S$74:$S$84</definedName>
    <definedName name="LevelingSurface">Sheet1!$O$27:$O$33</definedName>
    <definedName name="MembraneApplication">Sheet1!$I$87:$I$108</definedName>
    <definedName name="MembraneBase">Sheet1!$O$71:$O$110</definedName>
    <definedName name="MembraneBase1">Sheet1!$O$71:$O$111</definedName>
    <definedName name="MembraneBaseFlashing">Sheet1!$U$70:$U$110</definedName>
    <definedName name="MembraneCap">Sheet1!$Q$105:$Q$126</definedName>
    <definedName name="MembraneCapFlashing">Sheet1!$W$70:$W$93</definedName>
    <definedName name="MembraneManufacturer">Sheet1!$I$74:$I$80</definedName>
    <definedName name="MembraneProtection">Sheet1!$M$108:$M$114</definedName>
    <definedName name="MetalFlashing">Sheet1!$K$83:$K$85</definedName>
    <definedName name="PMBallast">Sheet1!$W$103:$W$105</definedName>
    <definedName name="Primary">Sheet1!$Q$27:$Q$29</definedName>
    <definedName name="PrimaryAttachment">Sheet1!$S$48:$S$52</definedName>
    <definedName name="PrimaryLayers">Sheet1!$Q$84:$Q$86</definedName>
    <definedName name="PrimaryManufacturers">Sheet1!$S$27:$S$42</definedName>
    <definedName name="PrimaryMembrane">Sheet1!$M$13:$M$21</definedName>
    <definedName name="PrimaryType">Sheet1!$Q$33:$Q$80</definedName>
    <definedName name="_xlnm.Print_Area" localSheetId="0">Sheet1!$A$1:$G$112</definedName>
    <definedName name="ProtectedInsulationManufacturer">Sheet1!$S$105:$S$108</definedName>
    <definedName name="RoofDeckMaterial">Sheet1!$O$12:$O$16</definedName>
    <definedName name="RoofSlope">Sheet1!$O$20:$O$23</definedName>
    <definedName name="SinglePly">Sheet1!$M$83:$M$97</definedName>
    <definedName name="System">Sheet1!$O$7:$O$8</definedName>
    <definedName name="VRType">Sheet1!$O$44:$O$52</definedName>
    <definedName name="Warranty">Sheet1!$M$30:$M$34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  <c r="E84" i="1"/>
  <c r="A78" i="1"/>
  <c r="A25" i="1"/>
  <c r="A21" i="1"/>
</calcChain>
</file>

<file path=xl/sharedStrings.xml><?xml version="1.0" encoding="utf-8"?>
<sst xmlns="http://schemas.openxmlformats.org/spreadsheetml/2006/main" count="621" uniqueCount="502">
  <si>
    <t>GENERAL PRODUCT INFORMATION</t>
  </si>
  <si>
    <t>DATE (MM/DD/YYYY) :</t>
  </si>
  <si>
    <t>PROJECT NAME :</t>
  </si>
  <si>
    <t>ROOFING CONTRACTOR :</t>
  </si>
  <si>
    <t>OWNER :</t>
  </si>
  <si>
    <t>SPECIFIER NAME :</t>
  </si>
  <si>
    <t>WARRANTY SPECIFIED :</t>
  </si>
  <si>
    <t>APPLICATION:</t>
  </si>
  <si>
    <t>ROOF AREA :</t>
  </si>
  <si>
    <t>PRIMARY MEMBRANE :</t>
  </si>
  <si>
    <t>BID DATE (MM/DD/YYYY) :</t>
  </si>
  <si>
    <t>Acron Roofing Systems Inc.</t>
  </si>
  <si>
    <t>Belvedere Roofing Ltd.</t>
  </si>
  <si>
    <t>GENERAL CONTRACTOR :</t>
  </si>
  <si>
    <t>ARCA INSPECTOR :</t>
  </si>
  <si>
    <t>DESIGN TYPE :</t>
  </si>
  <si>
    <t>ROOF SECTIONS :</t>
  </si>
  <si>
    <t>PARAPET HEIGHT :</t>
  </si>
  <si>
    <t>Stephen Baxter</t>
  </si>
  <si>
    <t>Carl Bell</t>
  </si>
  <si>
    <t>Justin Bell</t>
  </si>
  <si>
    <t>Howard Chimko</t>
  </si>
  <si>
    <t>Allen Desjarlais</t>
  </si>
  <si>
    <t>Conventional</t>
  </si>
  <si>
    <t>Protected Membrane</t>
  </si>
  <si>
    <t>Combination Design</t>
  </si>
  <si>
    <t>BUR Organic Felt</t>
  </si>
  <si>
    <t>BUR Glass Felt</t>
  </si>
  <si>
    <t>SBS Mod. Bitumen</t>
  </si>
  <si>
    <t>EPDM</t>
  </si>
  <si>
    <t>PVC</t>
  </si>
  <si>
    <t>TPO</t>
  </si>
  <si>
    <t>Application</t>
  </si>
  <si>
    <t>New Construction</t>
  </si>
  <si>
    <t>System Replacement</t>
  </si>
  <si>
    <t>Residential WC 5 Year</t>
  </si>
  <si>
    <t>Commercial WC 5 Year</t>
  </si>
  <si>
    <t>Commercial WC 10 Year</t>
  </si>
  <si>
    <t>Commercial CRCA</t>
  </si>
  <si>
    <t>Innovative WC 5 Year</t>
  </si>
  <si>
    <t>Squares</t>
  </si>
  <si>
    <t>CONTRACTOR FILE # :</t>
  </si>
  <si>
    <t>Canterbury Roofing Limited</t>
  </si>
  <si>
    <t>CCS Contracting Ltd. (Edmonton)</t>
  </si>
  <si>
    <t>CCS Contracting Ltd. (Calgary)</t>
  </si>
  <si>
    <t>Central Roofing (Calgary) Ltd.</t>
  </si>
  <si>
    <t>Christensen &amp; McLean Roofing Co.</t>
  </si>
  <si>
    <t>Dunrite Roofing Ltd.</t>
  </si>
  <si>
    <t>Flynn Canada Ltd. (Calgary)</t>
  </si>
  <si>
    <t>Flynn Canada Ltd. (Edmonton)</t>
  </si>
  <si>
    <t>Freeze Maxwell Roofing (Calgary) Ltd.</t>
  </si>
  <si>
    <t>Genron Enterprises 2007 Ltd.</t>
  </si>
  <si>
    <t>Goodmen Roofing Ltd.</t>
  </si>
  <si>
    <t>Knight's Roofing Ltd.</t>
  </si>
  <si>
    <t>Peddie Roofing &amp; Waterproofing Ltd.</t>
  </si>
  <si>
    <t>Peerless Building Products</t>
  </si>
  <si>
    <t>Plato's Superior Roofing Ltd.</t>
  </si>
  <si>
    <t>Rivard Roofing Ltd.</t>
  </si>
  <si>
    <t>Standard Roofing &amp; Exteriors Ltd. (Grande Prairie)</t>
  </si>
  <si>
    <t>Standard Roofing Company Inc. (Edmonton)</t>
  </si>
  <si>
    <t>Tru-Craft Roofing (2005) Ltd.</t>
  </si>
  <si>
    <t>Western Weather Protector Ltd. (Calgary)</t>
  </si>
  <si>
    <t>Western Weather Protector Ltd. (Edmonton)</t>
  </si>
  <si>
    <t>ARCAContractor</t>
  </si>
  <si>
    <t>Design</t>
  </si>
  <si>
    <t>PrimaryMembrane</t>
  </si>
  <si>
    <t>Warranty</t>
  </si>
  <si>
    <t>ARCAInspectors</t>
  </si>
  <si>
    <t>Tony Foster</t>
  </si>
  <si>
    <t>Gord Gonie</t>
  </si>
  <si>
    <t>Jim Groff</t>
  </si>
  <si>
    <t>Richard Kerr</t>
  </si>
  <si>
    <t>Will Kotylak</t>
  </si>
  <si>
    <t>Harry Koyle</t>
  </si>
  <si>
    <t>Gordon Rajewski</t>
  </si>
  <si>
    <t>Munro Williams</t>
  </si>
  <si>
    <t>Don Wilson</t>
  </si>
  <si>
    <t>ARCA Warranty Ltd.</t>
  </si>
  <si>
    <t>NEW and SYSTEM REPLACEMENT</t>
  </si>
  <si>
    <t>Low-Slope Project Information Form (PIF)</t>
  </si>
  <si>
    <t>ROOFING PROJECT SPECIFICATIONS</t>
  </si>
  <si>
    <t>System</t>
  </si>
  <si>
    <t>Insulated</t>
  </si>
  <si>
    <t>Uninsulated</t>
  </si>
  <si>
    <t>None</t>
  </si>
  <si>
    <t>Steel</t>
  </si>
  <si>
    <t>Concrete</t>
  </si>
  <si>
    <t>Wood (Sheathing)</t>
  </si>
  <si>
    <t>Wood (Dim. Lumber)</t>
  </si>
  <si>
    <t>Stramit</t>
  </si>
  <si>
    <t>RoofSlope</t>
  </si>
  <si>
    <t>RoofDeckMaterial</t>
  </si>
  <si>
    <t>1:50 (2%)</t>
  </si>
  <si>
    <t>1:100 (1%)</t>
  </si>
  <si>
    <t>Other</t>
  </si>
  <si>
    <t>LevelingSurface</t>
  </si>
  <si>
    <t>Fibreboard</t>
  </si>
  <si>
    <t>Plywood</t>
  </si>
  <si>
    <t>Attachment</t>
  </si>
  <si>
    <t>Adhesive</t>
  </si>
  <si>
    <t>Mech. Fastened</t>
  </si>
  <si>
    <t>Mopped</t>
  </si>
  <si>
    <t>(Blank)</t>
  </si>
  <si>
    <t>VRType</t>
  </si>
  <si>
    <t>1 Ply Organic Felt - Mopped</t>
  </si>
  <si>
    <t>2 Ply Organic Felt - Mopped</t>
  </si>
  <si>
    <t>2 Ply Organic Felt - 1 Nailed &amp; 1 Mopped</t>
  </si>
  <si>
    <t>Kraft Laminate - Adhesive</t>
  </si>
  <si>
    <t>Kraft Laminate - Mech. Fastened</t>
  </si>
  <si>
    <t>6 mil Poly</t>
  </si>
  <si>
    <t>ROOF DECK MATERIAL :</t>
  </si>
  <si>
    <t>ROOF SLOPE :</t>
  </si>
  <si>
    <t>ATTACHMENT :</t>
  </si>
  <si>
    <t>VAPOUR RETARDER TYPE :</t>
  </si>
  <si>
    <t>PRIMARY INSULATION :</t>
  </si>
  <si>
    <t>Primary</t>
  </si>
  <si>
    <t>Flat</t>
  </si>
  <si>
    <t>Tapered</t>
  </si>
  <si>
    <t>PrimaryType</t>
  </si>
  <si>
    <t>Mineral Fibre</t>
  </si>
  <si>
    <t>Perlite</t>
  </si>
  <si>
    <t>Coated Fibreboard</t>
  </si>
  <si>
    <t>PrimaryLayers</t>
  </si>
  <si>
    <t>One</t>
  </si>
  <si>
    <t>Two</t>
  </si>
  <si>
    <t>PrimaryManufacturers</t>
  </si>
  <si>
    <t>LAYERS :</t>
  </si>
  <si>
    <t>TYPE :</t>
  </si>
  <si>
    <t>MANUFACTURER :</t>
  </si>
  <si>
    <t>INSULATION ATTACHMENT :</t>
  </si>
  <si>
    <t>MIN. THICKNESS :</t>
  </si>
  <si>
    <t>MAX. THICKNESS :</t>
  </si>
  <si>
    <t xml:space="preserve"> mm</t>
  </si>
  <si>
    <t>Atlas Roofing Corporation</t>
  </si>
  <si>
    <t>Beaver Plastics Ltd.</t>
  </si>
  <si>
    <t>Hunter Panels LLC</t>
  </si>
  <si>
    <t>IKO Industries Ltd.</t>
  </si>
  <si>
    <t>Plast-Fab Ltd.</t>
  </si>
  <si>
    <t>Soprema Inc.</t>
  </si>
  <si>
    <t>PrimaryAttachment</t>
  </si>
  <si>
    <t>Loose Laid</t>
  </si>
  <si>
    <t>SECONDARY INSULATION :</t>
  </si>
  <si>
    <t>ADHESIVE NAME :</t>
  </si>
  <si>
    <t>InsulationAdhesive</t>
  </si>
  <si>
    <t>Carlisle Adhesive</t>
  </si>
  <si>
    <t>IKO - Millenium</t>
  </si>
  <si>
    <t>Soprema Duotack</t>
  </si>
  <si>
    <t>APPROX. ROOFING CONTRACT VALUE :</t>
  </si>
  <si>
    <t>COVERBOARD :</t>
  </si>
  <si>
    <t>THICKNESS :</t>
  </si>
  <si>
    <t>COVERBOARD ATTACHMENT :</t>
  </si>
  <si>
    <t>COVERBOARD ADHESIVE :</t>
  </si>
  <si>
    <t>Coverboard</t>
  </si>
  <si>
    <t>Asphalt Core Board</t>
  </si>
  <si>
    <t>Glass faced Gypsum Board</t>
  </si>
  <si>
    <t>High Density PolyIso Coverboard</t>
  </si>
  <si>
    <t>CBThickness</t>
  </si>
  <si>
    <t>THICKNESS:</t>
  </si>
  <si>
    <t>3 mm (1/8")</t>
  </si>
  <si>
    <t>10 mm (3/8")</t>
  </si>
  <si>
    <t>13 mm (1/2")</t>
  </si>
  <si>
    <t>25 mm (1")</t>
  </si>
  <si>
    <t>ROOFING MEMBRANE :</t>
  </si>
  <si>
    <t>BITUMEN TYPE (if applicable) :</t>
  </si>
  <si>
    <t>MEMBRANE BASE :</t>
  </si>
  <si>
    <t>LAMINATED PRIMARY BASE SHEET :</t>
  </si>
  <si>
    <t>MEMBRANE BASE FLASHING :</t>
  </si>
  <si>
    <t>MEMBRANE CAP FLASHING :</t>
  </si>
  <si>
    <t>APPLICATION METHOD :</t>
  </si>
  <si>
    <t>METAL FLASHINGS :</t>
  </si>
  <si>
    <t>MEMBRANE PROTECTION :</t>
  </si>
  <si>
    <t>SINGLE PLY BALLAST :</t>
  </si>
  <si>
    <t xml:space="preserve"> Lbs./Square</t>
  </si>
  <si>
    <t>PRIMARY DRAINAGE :</t>
  </si>
  <si>
    <t>PROTECTED MEMBRANE SYSTEM :</t>
  </si>
  <si>
    <t>CBManufacturer</t>
  </si>
  <si>
    <t>MembraneManufacturer</t>
  </si>
  <si>
    <t>Carlisle</t>
  </si>
  <si>
    <t>BitumenType</t>
  </si>
  <si>
    <t>Coal Tar Pitch</t>
  </si>
  <si>
    <t>Type 1 Asphalt</t>
  </si>
  <si>
    <t>Type 2 Asphalt</t>
  </si>
  <si>
    <t>Type 3 Asphalt</t>
  </si>
  <si>
    <t>Not Applicable</t>
  </si>
  <si>
    <t>MembraneBase</t>
  </si>
  <si>
    <t>IKO Modiflex MF-95</t>
  </si>
  <si>
    <t>IKO Modiflex MP-180</t>
  </si>
  <si>
    <t>IKO Torchflex TP-180</t>
  </si>
  <si>
    <t>IKO Protectobase</t>
  </si>
  <si>
    <t>IKO Protectobase 180</t>
  </si>
  <si>
    <t>IKO Fast-N-Stick 180 Base</t>
  </si>
  <si>
    <t>Soprema Elastophene 180 PS</t>
  </si>
  <si>
    <t>Soprema Sopralene Flam 180</t>
  </si>
  <si>
    <t>MembraneCap</t>
  </si>
  <si>
    <t>IKO Torchflex TP-180 Cap</t>
  </si>
  <si>
    <t>IKO Torchflex TP-250 Cap</t>
  </si>
  <si>
    <t>IKO Prevent TP-250 Cap</t>
  </si>
  <si>
    <t>IKO Torchflex TP-250 Cap 5.0</t>
  </si>
  <si>
    <t>IKO Prevent TP-250 Cap 5.0</t>
  </si>
  <si>
    <t>LaminatedPrimaryBase</t>
  </si>
  <si>
    <t>Xpress Board</t>
  </si>
  <si>
    <t>MembraneApplication</t>
  </si>
  <si>
    <t>1-Ply Fully Adhered</t>
  </si>
  <si>
    <t>1-Ply Mech. Fastened</t>
  </si>
  <si>
    <t>1-Ply Loose Laid Ballasted</t>
  </si>
  <si>
    <t>2-Ply Mopped / Torched</t>
  </si>
  <si>
    <t>2-Ply Torch / Torch</t>
  </si>
  <si>
    <t>BUR 4-Ply (FULL)</t>
  </si>
  <si>
    <t>BUR 4-Ply (2+2)</t>
  </si>
  <si>
    <t>Other (Specify)</t>
  </si>
  <si>
    <t>MetalFlashing</t>
  </si>
  <si>
    <t>26 Ga. Galvanized</t>
  </si>
  <si>
    <t>26 Ga. Prefinished</t>
  </si>
  <si>
    <t>MembraneProtection</t>
  </si>
  <si>
    <t>BUR Single Pour A&amp;G</t>
  </si>
  <si>
    <t>BUR Double Pour A&amp;G</t>
  </si>
  <si>
    <t>BUR Coating</t>
  </si>
  <si>
    <t>Ballast</t>
  </si>
  <si>
    <t>Pavers</t>
  </si>
  <si>
    <t>Mod. Bit Granules</t>
  </si>
  <si>
    <t>MembraneBaseFlashing</t>
  </si>
  <si>
    <t>MembraneCapFlashing</t>
  </si>
  <si>
    <t>IKO Armourbond 180</t>
  </si>
  <si>
    <t>IKO Armourbond Flash</t>
  </si>
  <si>
    <t>IKO Armourbond Flash Sand</t>
  </si>
  <si>
    <t>IKO Modiflex Cold Gold Base</t>
  </si>
  <si>
    <t>Soprema Sopraflash Flam Stick</t>
  </si>
  <si>
    <t>IKO MP-180-CAP (Cold)</t>
  </si>
  <si>
    <t>Soprema Sopralene Flam 250 GR</t>
  </si>
  <si>
    <t>Internal Drains</t>
  </si>
  <si>
    <t>Flow Control</t>
  </si>
  <si>
    <t>Free Flow</t>
  </si>
  <si>
    <t>Open Flow</t>
  </si>
  <si>
    <t>Open Scupper</t>
  </si>
  <si>
    <t>Thru Wall Scupper</t>
  </si>
  <si>
    <t>OTHER DRAINAGE :</t>
  </si>
  <si>
    <t>Drainage</t>
  </si>
  <si>
    <t>AUX. LEVELING SURFACE :</t>
  </si>
  <si>
    <t>FILTER FABRIC :</t>
  </si>
  <si>
    <t>BALLAST :</t>
  </si>
  <si>
    <t>GRAVEL BALLAST :</t>
  </si>
  <si>
    <t>INSULATION MANUFACTURER :</t>
  </si>
  <si>
    <t>ProtectedInsulationManufacturer</t>
  </si>
  <si>
    <t>FilterFabric</t>
  </si>
  <si>
    <t>Yes</t>
  </si>
  <si>
    <t>No</t>
  </si>
  <si>
    <t>PMBallast</t>
  </si>
  <si>
    <t>FILTER FABRIC MANUFACTURER :</t>
  </si>
  <si>
    <t>FILTER FABRIC TYPE :</t>
  </si>
  <si>
    <t>Gravel Ballast</t>
  </si>
  <si>
    <t>Concrete Pavers</t>
  </si>
  <si>
    <t>SUBMITTED BY :</t>
  </si>
  <si>
    <t>email :</t>
  </si>
  <si>
    <t>APPROX. START DATE (MM/DD/YYYY) :</t>
  </si>
  <si>
    <t>ROOF DECK LEVELING SURFACE :</t>
  </si>
  <si>
    <t>None (Single Ply)</t>
  </si>
  <si>
    <t>SinglePly</t>
  </si>
  <si>
    <t>or</t>
  </si>
  <si>
    <t>SINGLE PLY:</t>
  </si>
  <si>
    <t>MEMBRANE CAP :</t>
  </si>
  <si>
    <t>SINGLE PLY THICKNESS :</t>
  </si>
  <si>
    <t>1-Ply Induction - Rhinobond (Carlisle)</t>
  </si>
  <si>
    <t>Composite Cover Board</t>
  </si>
  <si>
    <t>Atlas AC Foam HS</t>
  </si>
  <si>
    <t>Georgia Pacific Densdeck</t>
  </si>
  <si>
    <t>Georgia Pacific Densdeck Prime</t>
  </si>
  <si>
    <t>IKO Protectoboard (min. 3mm)</t>
  </si>
  <si>
    <t>HAL Perma-Board (min. 4.5mm)</t>
  </si>
  <si>
    <t>IKO Ikotherm Covershield</t>
  </si>
  <si>
    <t>Hunter Panels Securshield HD</t>
  </si>
  <si>
    <t>Carlisle Securshield HD</t>
  </si>
  <si>
    <t>Soprema Sopraboard (min. 3mm)</t>
  </si>
  <si>
    <t>Western Louisville Fibreboard</t>
  </si>
  <si>
    <t xml:space="preserve">CGC Securock </t>
  </si>
  <si>
    <t>16 mm (5/8")</t>
  </si>
  <si>
    <t>Sean Lucas</t>
  </si>
  <si>
    <t>PROJECT ADDRESS :</t>
  </si>
  <si>
    <t>OWNER ADDRESS :</t>
  </si>
  <si>
    <t>OWNER POSTAL CODE :</t>
  </si>
  <si>
    <t>AuxLevelling</t>
  </si>
  <si>
    <t>Dan O'Neil</t>
  </si>
  <si>
    <t>David Hutchinson</t>
  </si>
  <si>
    <t>Thermal Systems KWC Ltd.</t>
  </si>
  <si>
    <t>United Roofing Inc.</t>
  </si>
  <si>
    <t>Michael Evanyshyn</t>
  </si>
  <si>
    <t>Mel Hoffert</t>
  </si>
  <si>
    <t>Chad MacNeil</t>
  </si>
  <si>
    <t>Leo Nishi</t>
  </si>
  <si>
    <t>IKO Torchflex TP-HD-Cap</t>
  </si>
  <si>
    <t>Soprema Duotack 365</t>
  </si>
  <si>
    <t>Fibre Reinforced Gypsum Panel</t>
  </si>
  <si>
    <t>Glass Mat Gypsum Substrate</t>
  </si>
  <si>
    <t>O.S.B.</t>
  </si>
  <si>
    <t>Self-Adhering M.B. (Specify Type)</t>
  </si>
  <si>
    <t>Gypsum Fiber Roof Board</t>
  </si>
  <si>
    <t>Stephen Epp</t>
  </si>
  <si>
    <t>Trevor Sziva</t>
  </si>
  <si>
    <t>Waterproofing Roofing and Exteriors Ltd.</t>
  </si>
  <si>
    <t>West Point Roofing Inc.</t>
  </si>
  <si>
    <t>IKO Torchflex HD-FF</t>
  </si>
  <si>
    <t>IKO Torchflex TF-95</t>
  </si>
  <si>
    <t>VAPOUR RETARDER (PRODUCT NAME) :</t>
  </si>
  <si>
    <t>IKO Armourbond Flash HD</t>
  </si>
  <si>
    <t>IKO TF-95</t>
  </si>
  <si>
    <t>IKO TP-180-FF</t>
  </si>
  <si>
    <t>Soprema Sopraflash Stick</t>
  </si>
  <si>
    <t>Joel Sharp</t>
  </si>
  <si>
    <t>OWNER EMAIL :</t>
  </si>
  <si>
    <t>Jason Taylor</t>
  </si>
  <si>
    <t>United Roofing (Edmonton) Inc.</t>
  </si>
  <si>
    <t>Dave Drewniak</t>
  </si>
  <si>
    <t>Tremco</t>
  </si>
  <si>
    <t>SEBS - Modified</t>
  </si>
  <si>
    <t>BUR (Tremco - Tremline)</t>
  </si>
  <si>
    <t>BUR (Tremco - THERMastic)</t>
  </si>
  <si>
    <t>BUR (Tremco - BURMastic)</t>
  </si>
  <si>
    <t>Carlisle Sure-Seal EPDM</t>
  </si>
  <si>
    <t>Carlisle Sure-White EPDM</t>
  </si>
  <si>
    <t>Carlisle Sure-Tough EPDM</t>
  </si>
  <si>
    <t>Carlisle Sure-Flex PVC</t>
  </si>
  <si>
    <t>Carlisle Sure-weld TPO</t>
  </si>
  <si>
    <t>Insulbase Polyiso</t>
  </si>
  <si>
    <t>AC Foam III Polyiso</t>
  </si>
  <si>
    <t>AC Foam II Polyiso</t>
  </si>
  <si>
    <t>Securshield Polyiso</t>
  </si>
  <si>
    <t>H-Shield Polyiso</t>
  </si>
  <si>
    <t>H-Shield CG Polyiso</t>
  </si>
  <si>
    <t>IKOTherm Polyiso</t>
  </si>
  <si>
    <t>IKOTherm III Polyiso</t>
  </si>
  <si>
    <t>Sopra-ISO Polyiso</t>
  </si>
  <si>
    <t>Sopra-ISO PLUS Polyiso</t>
  </si>
  <si>
    <t>Trisotech Polyiso</t>
  </si>
  <si>
    <t>Deckmate Type 2 XPS</t>
  </si>
  <si>
    <t>Deckmate 200 Type 3 XPS</t>
  </si>
  <si>
    <t>Roofmate Type 4 XPS</t>
  </si>
  <si>
    <t>Deckmate Plus FA XPS</t>
  </si>
  <si>
    <t>Soprema Sopralene Flam 180 FR GR</t>
  </si>
  <si>
    <t>Soprema Sopralene Flam 250 FR GR</t>
  </si>
  <si>
    <t>BASE SHEET ADHESIVE (if applicable) :</t>
  </si>
  <si>
    <t>CAP SHEET ADHESIVE (if applicable) :</t>
  </si>
  <si>
    <t>BaseSheetApplication</t>
  </si>
  <si>
    <t>CapSheetApplication</t>
  </si>
  <si>
    <t>Not Applicable (Single Ply)</t>
  </si>
  <si>
    <t>2-Ply Adhered / Adhered</t>
  </si>
  <si>
    <t>2-Ply Mopped / Adhered</t>
  </si>
  <si>
    <t>2-Ply Mopped / Self-Adhered</t>
  </si>
  <si>
    <t>2-Ply Adhered / Torched</t>
  </si>
  <si>
    <t>2-Ply Fastened / Adhered</t>
  </si>
  <si>
    <t>2-Ply Fastened / Torched</t>
  </si>
  <si>
    <t>2-Ply Adhered / Self-Adhered</t>
  </si>
  <si>
    <t>IKO Millenium *</t>
  </si>
  <si>
    <t>Soprema Duotack *</t>
  </si>
  <si>
    <t>Soprema Duotack 365 *</t>
  </si>
  <si>
    <t>Carlisle EPDM x-23 Low-VOC Bonding Adhesive</t>
  </si>
  <si>
    <t>Carlisle Low VOC Bonding Adhesive</t>
  </si>
  <si>
    <t>Carlisle Solvent-Free Bonding Adhesive</t>
  </si>
  <si>
    <t>Carlisle Aqua Base 120 Bonding Adhesive</t>
  </si>
  <si>
    <t>Carlisle Low VOC 1168 Bonding Adhesive</t>
  </si>
  <si>
    <t>Carlisle Sure-Weld Bonding Adhesive</t>
  </si>
  <si>
    <t>Carlisle Low VOC Bonding Adhesive for TPO</t>
  </si>
  <si>
    <t>Carlisle Cav-Grip III Low-VOC Aerosol Contact Adhesive</t>
  </si>
  <si>
    <t>Carlisle Sure-Flex PVC Bonding Adhesive</t>
  </si>
  <si>
    <t>Carlisle Low VOC PVC Bonding Adhesive</t>
  </si>
  <si>
    <t>Carlisle Hydrobond Water-Based Adhesive</t>
  </si>
  <si>
    <t>Carlisle 90-8-30A Bonding Adhesive</t>
  </si>
  <si>
    <t>Soprema Colvent Base 830</t>
  </si>
  <si>
    <t>Soprema Soprafix Base 630</t>
  </si>
  <si>
    <t>Soprema Sopraply Base 510</t>
  </si>
  <si>
    <t>Soprema Sopraply Base 520</t>
  </si>
  <si>
    <t>Soprema 2-1 Soprasmart FB</t>
  </si>
  <si>
    <t>Soprema 2-1 Soprasmart Board</t>
  </si>
  <si>
    <t>Soprema 2-1 Soprasmart Board Sanded</t>
  </si>
  <si>
    <t>Soprema 2-1 Soprasmart Rock</t>
  </si>
  <si>
    <t>Soprema Mammouth GR</t>
  </si>
  <si>
    <t>Soprema Sopralene Flam 180 GR</t>
  </si>
  <si>
    <t>Soprema Sopraply Stick Traffic Cap</t>
  </si>
  <si>
    <t>Soprema Sopraply Traffic Cap</t>
  </si>
  <si>
    <t xml:space="preserve">Soprema Sopraply Traffic Cap FR   </t>
  </si>
  <si>
    <t>Soprema Coldply Base 410</t>
  </si>
  <si>
    <t>Soprema Sopraply Flam Stick</t>
  </si>
  <si>
    <t>Soprema Sopraply Stick Duo</t>
  </si>
  <si>
    <t>Soprema Sopraflash Stick Duo</t>
  </si>
  <si>
    <t>IKO ArmourStick HD-Base</t>
  </si>
  <si>
    <t>IKO ArmourStick HD-Cap</t>
  </si>
  <si>
    <t>Soprema Elastophene PS</t>
  </si>
  <si>
    <t>Florian Donsbach</t>
  </si>
  <si>
    <t>ALTERNATE ARCA INSPECTOR :</t>
  </si>
  <si>
    <t>BUR 2-Ply (Mop 2 + Flood Coat)</t>
  </si>
  <si>
    <t>MSL Fibreboard</t>
  </si>
  <si>
    <t>Soprema SOPRAFIBRE 1C</t>
  </si>
  <si>
    <t>Lynnwood Roofing Ltd.</t>
  </si>
  <si>
    <t>Frank Suchodolski</t>
  </si>
  <si>
    <t>DuPont</t>
  </si>
  <si>
    <t>IKO Prevent TP-HD-Cap</t>
  </si>
  <si>
    <t>Christine Baxter</t>
  </si>
  <si>
    <t>Soprema Colvent Base 840</t>
  </si>
  <si>
    <t>Soprema 2-1 Soprasmart ISO HD</t>
  </si>
  <si>
    <t>Soprema 2-1 Soprasmart ISO HD Sanded</t>
  </si>
  <si>
    <t>SuperForm</t>
  </si>
  <si>
    <t>BP of Canada</t>
  </si>
  <si>
    <t>Stephen Potter</t>
  </si>
  <si>
    <t>IKO ShieldBase 180</t>
  </si>
  <si>
    <t>IKO ShieldBase 180 (Sanded)</t>
  </si>
  <si>
    <t>C &amp; H Roofing Ltd.</t>
  </si>
  <si>
    <t>Polyglass</t>
  </si>
  <si>
    <t>IKO Innovi TPO</t>
  </si>
  <si>
    <t>IKO InnoviBOND Adhesive</t>
  </si>
  <si>
    <t>Carlisle Fleeceback TPO</t>
  </si>
  <si>
    <t>Polytherm G Polyiso</t>
  </si>
  <si>
    <t>Polytherm Polyiso</t>
  </si>
  <si>
    <t>Polyglass PolyBoard W (Min. 4.5mm)</t>
  </si>
  <si>
    <t>Polyglass Elastoflex S6 G HP Cap</t>
  </si>
  <si>
    <t>Polyglass Elastoflex S6 Base</t>
  </si>
  <si>
    <t>Polyglass Elastoflex S6 22 Base</t>
  </si>
  <si>
    <t>BP Esgard HD Fibreboard</t>
  </si>
  <si>
    <t>BP Esgard HS Fibreboard</t>
  </si>
  <si>
    <t>Soprema Sentinel PVC</t>
  </si>
  <si>
    <t>Soprema Sentinel P Bonding Adhesive</t>
  </si>
  <si>
    <t>Gypsum Board</t>
  </si>
  <si>
    <t>SOPRA-XPS 35</t>
  </si>
  <si>
    <t>SOPRA-XPS 35 DC</t>
  </si>
  <si>
    <t>SOPRA-XPS 40</t>
  </si>
  <si>
    <t>SOPRA-XPS 40 PL</t>
  </si>
  <si>
    <t>SOPRA-XPS 60</t>
  </si>
  <si>
    <t>SOPRS-XPS 60 PL</t>
  </si>
  <si>
    <t>SOPRA-XPS 100</t>
  </si>
  <si>
    <t>Soprema SOPRA-ISO PLUD HD</t>
  </si>
  <si>
    <t>Polyglass Elastoflex S6 G Cap</t>
  </si>
  <si>
    <t>Polyglass Elastoflex SA Base</t>
  </si>
  <si>
    <t>A&amp;M Roofing</t>
  </si>
  <si>
    <t>Jason Bell</t>
  </si>
  <si>
    <t>2-Ply Mopped / Cold Applied</t>
  </si>
  <si>
    <t>2-Ply Adhered / Cold Applied</t>
  </si>
  <si>
    <t>2-Ply Fastened / Cold Applied</t>
  </si>
  <si>
    <t>Soprema Colply Traffic Cap Flex</t>
  </si>
  <si>
    <t>Alleguard</t>
  </si>
  <si>
    <t>Envirosheet Type 1</t>
  </si>
  <si>
    <t>Envirosheet Type 2</t>
  </si>
  <si>
    <t>Envirosheet Type 3</t>
  </si>
  <si>
    <t>ARCA WARRANTY INITIATOR:</t>
  </si>
  <si>
    <t>ARCAWarrantyInitiator</t>
  </si>
  <si>
    <t>ARCA Contractor</t>
  </si>
  <si>
    <t>ARCA Accepted Inspector</t>
  </si>
  <si>
    <t>Building Owner</t>
  </si>
  <si>
    <t>Designer / Specifier</t>
  </si>
  <si>
    <t>Elevate</t>
  </si>
  <si>
    <t>Elevate BA-2004T Bonding Adhesive</t>
  </si>
  <si>
    <t>Elevate Water Based Bonding Adhesive</t>
  </si>
  <si>
    <t>Elevate EPDM Solvent Free Bonding Adhesive</t>
  </si>
  <si>
    <t>Elevate Single Ply LVOC Bonding Adhesive</t>
  </si>
  <si>
    <t>Elevate Jet Bond Spray Adhesive</t>
  </si>
  <si>
    <t>Elevate Ultraply Bonding Adhesive</t>
  </si>
  <si>
    <t>Elevate RubberGARD EPDM</t>
  </si>
  <si>
    <t>Elevate ECOWhite EPDM</t>
  </si>
  <si>
    <t>Elevate RubberGARD MAX EPDM</t>
  </si>
  <si>
    <t>Elevate Ultraply TPO</t>
  </si>
  <si>
    <t>Elevate Isogard HD</t>
  </si>
  <si>
    <t>Elevate I.S.O. Twin Pack</t>
  </si>
  <si>
    <t>1-Ply Induction - Invisaweld (Elevate)</t>
  </si>
  <si>
    <t>ISOGARD GL Polyiso</t>
  </si>
  <si>
    <t>ISOGARD CG Polyiso</t>
  </si>
  <si>
    <t>Kory Robins</t>
  </si>
  <si>
    <t>Foam Mods</t>
  </si>
  <si>
    <t>Foam Mods Type 1 EPS</t>
  </si>
  <si>
    <t>Foam Mode Type 2 EPS</t>
  </si>
  <si>
    <t>Carlisle Fleeceback RL EPDM</t>
  </si>
  <si>
    <t>Carlisle Fleeceback RL PVC</t>
  </si>
  <si>
    <t>Carlisle Fleeceback RL TPO</t>
  </si>
  <si>
    <t>asphalt coreboard are not accepted coverboards directly over polystyrene insulation.</t>
  </si>
  <si>
    <t xml:space="preserve">MB 5.4.1.5 - Combination base membranes incorporating asphalt coreboard and </t>
  </si>
  <si>
    <t>Soprema</t>
  </si>
  <si>
    <t>EPS+ Type 1</t>
  </si>
  <si>
    <t>EPS+ Type 2</t>
  </si>
  <si>
    <t>EPS+ Type 3</t>
  </si>
  <si>
    <t>TERRAFOAM Type 1</t>
  </si>
  <si>
    <t>TERRAFOAM Type 2</t>
  </si>
  <si>
    <t>Plasti-Span Type 1</t>
  </si>
  <si>
    <t>Plasti-Span Type 2</t>
  </si>
  <si>
    <t>Plasti-Span Type 3</t>
  </si>
  <si>
    <t>EnerSpan Type 1</t>
  </si>
  <si>
    <t>EnerSpan Type 2</t>
  </si>
  <si>
    <t>EnerSpan Type 3</t>
  </si>
  <si>
    <t>Polyglass Elastoflex VP</t>
  </si>
  <si>
    <t>Polyglass Elastoflex SA Base Plus</t>
  </si>
  <si>
    <t>Polyglass Elastoflex SA Base Polar</t>
  </si>
  <si>
    <t>Polyglass Elastoflex VP G HP</t>
  </si>
  <si>
    <t>Polyglass Elastoflex SA P</t>
  </si>
  <si>
    <t>Polyglass Elastoflex SA P Polar</t>
  </si>
  <si>
    <t>Soprema ColPly EF Flashing Cement (ColPly Traffic Cap Only)</t>
  </si>
  <si>
    <t>Owens Corning</t>
  </si>
  <si>
    <t>Foamular NGX C-300 XPS</t>
  </si>
  <si>
    <t>Foamular NGX 250 XPS</t>
  </si>
  <si>
    <t>Soprema Elastophene Sanded</t>
  </si>
  <si>
    <t>Soprema Elastophene 180 Sanded</t>
  </si>
  <si>
    <t>Eloise Roberts</t>
  </si>
  <si>
    <t>Polyglass LRF</t>
  </si>
  <si>
    <t>IKO Fast-N-Stick HD Base</t>
  </si>
  <si>
    <t>Polyglass PolyBoard E (Min. 4.5mm)</t>
  </si>
  <si>
    <t>IKO Protectobase 180 Sanded</t>
  </si>
  <si>
    <t>IKO ShieldBase 180 Sanded</t>
  </si>
  <si>
    <t xml:space="preserve">Soprema Sopraply Stick  </t>
  </si>
  <si>
    <t xml:space="preserve">Soprema Sopraflash Stick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</si>
</sst>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12"/>
      <color theme="1"/>
      <name val="Arial Black"/>
      <family val="2"/>
    </font>
    <font>
      <i/>
      <sz val="9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0"/>
      <color rgb="FFFF0000"/>
      <name val="Arial Narrow"/>
      <family val="2"/>
    </font>
    <font>
      <b/>
      <sz val="9"/>
      <color rgb="FF00B050"/>
      <name val="Arial Narrow"/>
      <family val="2"/>
    </font>
    <font>
      <sz val="9"/>
      <name val="Arial Narrow"/>
      <family val="2"/>
    </font>
    <font>
      <b/>
      <sz val="9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5" fontId="4" fillId="2" borderId="0" xfId="0" applyNumberFormat="1" applyFont="1" applyFill="1"/>
    <xf numFmtId="0" fontId="2" fillId="0" borderId="0" xfId="0" applyFont="1" applyProtection="1">
      <protection locked="0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2" xfId="0" applyFont="1" applyBorder="1" applyProtection="1">
      <protection locked="0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10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1" fillId="2" borderId="2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562843</xdr:colOff>
      <xdr:row>0</xdr:row>
      <xdr:rowOff>34636</xdr:rowOff>
    </xdr:from>
    <xdr:to>
      <xdr:col>0</xdr:col>
      <xdr:colOff>1448892</xdr:colOff>
      <xdr:row>2</xdr:row>
      <xdr:rowOff>286611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B009E3-1C58-44C4-924A-95705EFCA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843" y="34636"/>
          <a:ext cx="886049" cy="865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6"/>
  <sheetViews>
    <sheetView showGridLines="0" tabSelected="1" zoomScale="110" zoomScaleNormal="110" zoomScalePageLayoutView="80" workbookViewId="0">
      <selection activeCell="B7" sqref="B7"/>
    </sheetView>
  </sheetViews>
  <sheetFormatPr defaultColWidth="9.140625" defaultRowHeight="13.5" x14ac:dyDescent="0.25"/>
  <cols>
    <col min="1" max="1" width="28.5703125" style="1" customWidth="1"/>
    <col min="2" max="3" width="12.5703125" style="3" customWidth="1"/>
    <col min="4" max="4" width="5.5703125" style="1" customWidth="1"/>
    <col min="5" max="5" width="28.5703125" style="1" customWidth="1"/>
    <col min="6" max="6" width="12.5703125" style="1" customWidth="1"/>
    <col min="7" max="7" width="12.7109375" style="1" customWidth="1"/>
    <col min="8" max="25" width="12.5703125" style="1" hidden="1" customWidth="1"/>
    <col min="26" max="26" width="9.140625" style="1" hidden="1" customWidth="1"/>
    <col min="27" max="16384" width="9.140625" style="1"/>
  </cols>
  <sheetData>
    <row r="1" spans="1:15" ht="24.95" customHeight="1" x14ac:dyDescent="0.5">
      <c r="B1" s="14" t="s">
        <v>77</v>
      </c>
      <c r="C1" s="15"/>
      <c r="D1" s="13"/>
      <c r="E1" s="13"/>
      <c r="F1" s="13"/>
      <c r="G1" s="13"/>
    </row>
    <row r="2" spans="1:15" ht="24.95" customHeight="1" x14ac:dyDescent="0.5">
      <c r="B2" s="14" t="s">
        <v>78</v>
      </c>
      <c r="C2" s="15"/>
      <c r="D2" s="13"/>
      <c r="E2" s="13"/>
      <c r="F2" s="13"/>
      <c r="G2" s="13"/>
    </row>
    <row r="3" spans="1:15" ht="24.95" customHeight="1" thickBot="1" x14ac:dyDescent="0.55000000000000004">
      <c r="B3" s="14" t="s">
        <v>79</v>
      </c>
      <c r="C3" s="15"/>
      <c r="D3" s="13"/>
      <c r="E3" s="13"/>
      <c r="F3" s="13"/>
      <c r="G3" s="16">
        <v>45818</v>
      </c>
    </row>
    <row r="4" spans="1:15" ht="8.1" customHeight="1" thickTop="1" x14ac:dyDescent="0.25">
      <c r="A4" s="11"/>
      <c r="B4" s="12"/>
      <c r="C4" s="12"/>
      <c r="D4" s="11"/>
      <c r="E4" s="11"/>
      <c r="F4" s="11"/>
      <c r="G4" s="11"/>
    </row>
    <row r="5" spans="1:15" ht="14.1" customHeight="1" x14ac:dyDescent="0.25">
      <c r="A5" s="4" t="s">
        <v>0</v>
      </c>
      <c r="I5" s="4" t="s">
        <v>63</v>
      </c>
      <c r="K5" s="4" t="s">
        <v>67</v>
      </c>
      <c r="M5" s="4" t="s">
        <v>64</v>
      </c>
      <c r="O5" s="4" t="s">
        <v>81</v>
      </c>
    </row>
    <row r="6" spans="1:15" ht="8.1" customHeight="1" x14ac:dyDescent="0.25"/>
    <row r="7" spans="1:15" ht="14.1" customHeight="1" x14ac:dyDescent="0.35">
      <c r="A7" s="1" t="s">
        <v>1</v>
      </c>
      <c r="B7" s="8"/>
      <c r="C7" s="5"/>
      <c r="E7" s="1" t="s">
        <v>41</v>
      </c>
      <c r="F7" s="37"/>
      <c r="G7" s="38"/>
      <c r="I7" s="1" t="s">
        <v>429</v>
      </c>
      <c r="K7" s="1" t="s">
        <v>394</v>
      </c>
      <c r="M7" s="1" t="s">
        <v>23</v>
      </c>
      <c r="O7" s="1" t="s">
        <v>82</v>
      </c>
    </row>
    <row r="8" spans="1:15" ht="8.1" customHeight="1" x14ac:dyDescent="0.25">
      <c r="B8" s="5"/>
      <c r="C8" s="5"/>
      <c r="I8" s="1" t="s">
        <v>11</v>
      </c>
      <c r="K8" s="1" t="s">
        <v>18</v>
      </c>
      <c r="M8" s="1" t="s">
        <v>24</v>
      </c>
      <c r="O8" s="1" t="s">
        <v>83</v>
      </c>
    </row>
    <row r="9" spans="1:15" ht="14.1" customHeight="1" x14ac:dyDescent="0.35">
      <c r="A9" s="1" t="s">
        <v>3</v>
      </c>
      <c r="B9" s="39"/>
      <c r="C9" s="40"/>
      <c r="E9" s="13" t="s">
        <v>439</v>
      </c>
      <c r="F9" s="35"/>
      <c r="G9" s="36"/>
      <c r="I9" s="1" t="s">
        <v>12</v>
      </c>
      <c r="K9" s="1" t="s">
        <v>19</v>
      </c>
      <c r="M9" s="1" t="s">
        <v>25</v>
      </c>
    </row>
    <row r="10" spans="1:15" ht="8.1" customHeight="1" x14ac:dyDescent="0.25">
      <c r="I10" s="1" t="s">
        <v>403</v>
      </c>
      <c r="K10" s="1" t="s">
        <v>430</v>
      </c>
      <c r="O10" s="17" t="s">
        <v>91</v>
      </c>
    </row>
    <row r="11" spans="1:15" ht="45" customHeight="1" x14ac:dyDescent="0.25">
      <c r="A11" s="2" t="s">
        <v>2</v>
      </c>
      <c r="B11" s="45"/>
      <c r="C11" s="46"/>
      <c r="E11" s="2" t="s">
        <v>276</v>
      </c>
      <c r="F11" s="45"/>
      <c r="G11" s="46"/>
      <c r="I11" s="1" t="s">
        <v>42</v>
      </c>
      <c r="K11" s="1" t="s">
        <v>20</v>
      </c>
      <c r="M11" s="4" t="s">
        <v>65</v>
      </c>
    </row>
    <row r="12" spans="1:15" ht="8.1" customHeight="1" x14ac:dyDescent="0.25">
      <c r="F12" s="3"/>
      <c r="G12" s="3"/>
      <c r="I12" s="1" t="s">
        <v>43</v>
      </c>
      <c r="K12" s="1" t="s">
        <v>21</v>
      </c>
      <c r="O12" s="1" t="s">
        <v>85</v>
      </c>
    </row>
    <row r="13" spans="1:15" ht="45" customHeight="1" x14ac:dyDescent="0.25">
      <c r="A13" s="2" t="s">
        <v>4</v>
      </c>
      <c r="B13" s="45"/>
      <c r="C13" s="46"/>
      <c r="E13" s="2" t="s">
        <v>277</v>
      </c>
      <c r="F13" s="45"/>
      <c r="G13" s="46"/>
      <c r="I13" s="1" t="s">
        <v>44</v>
      </c>
      <c r="K13" s="1" t="s">
        <v>22</v>
      </c>
      <c r="M13" s="1" t="s">
        <v>26</v>
      </c>
      <c r="O13" s="1" t="s">
        <v>86</v>
      </c>
    </row>
    <row r="14" spans="1:15" ht="8.1" customHeight="1" x14ac:dyDescent="0.25">
      <c r="I14" s="1" t="s">
        <v>45</v>
      </c>
      <c r="K14" s="1" t="s">
        <v>385</v>
      </c>
      <c r="M14" s="1" t="s">
        <v>27</v>
      </c>
      <c r="O14" s="1" t="s">
        <v>87</v>
      </c>
    </row>
    <row r="15" spans="1:15" ht="14.1" customHeight="1" x14ac:dyDescent="0.35">
      <c r="A15" s="1" t="s">
        <v>147</v>
      </c>
      <c r="C15" s="28"/>
      <c r="E15" s="1" t="s">
        <v>278</v>
      </c>
      <c r="F15" s="37"/>
      <c r="G15" s="38"/>
      <c r="I15" s="1" t="s">
        <v>46</v>
      </c>
      <c r="K15" s="1" t="s">
        <v>310</v>
      </c>
      <c r="M15" s="1" t="s">
        <v>313</v>
      </c>
      <c r="O15" s="1" t="s">
        <v>88</v>
      </c>
    </row>
    <row r="16" spans="1:15" ht="8.1" customHeight="1" x14ac:dyDescent="0.25">
      <c r="I16" s="1" t="s">
        <v>47</v>
      </c>
      <c r="K16" s="1" t="s">
        <v>295</v>
      </c>
      <c r="M16" s="1" t="s">
        <v>314</v>
      </c>
      <c r="O16" s="1" t="s">
        <v>89</v>
      </c>
    </row>
    <row r="17" spans="1:19" ht="14.1" customHeight="1" x14ac:dyDescent="0.25">
      <c r="A17" s="1" t="s">
        <v>5</v>
      </c>
      <c r="B17" s="39"/>
      <c r="C17" s="40"/>
      <c r="E17" s="1" t="s">
        <v>307</v>
      </c>
      <c r="F17" s="37"/>
      <c r="G17" s="38"/>
      <c r="I17" s="1" t="s">
        <v>48</v>
      </c>
      <c r="K17" s="1" t="s">
        <v>284</v>
      </c>
      <c r="M17" s="1" t="s">
        <v>315</v>
      </c>
    </row>
    <row r="18" spans="1:19" ht="8.1" customHeight="1" x14ac:dyDescent="0.25">
      <c r="I18" s="1" t="s">
        <v>49</v>
      </c>
      <c r="K18" s="1" t="s">
        <v>68</v>
      </c>
      <c r="M18" s="1" t="s">
        <v>28</v>
      </c>
      <c r="O18" s="4" t="s">
        <v>90</v>
      </c>
    </row>
    <row r="19" spans="1:19" ht="14.1" customHeight="1" x14ac:dyDescent="0.25">
      <c r="A19" s="1" t="s">
        <v>6</v>
      </c>
      <c r="B19" s="39"/>
      <c r="C19" s="40"/>
      <c r="E19" s="1" t="s">
        <v>13</v>
      </c>
      <c r="F19" s="39"/>
      <c r="G19" s="40"/>
      <c r="I19" s="1" t="s">
        <v>50</v>
      </c>
      <c r="K19" s="1" t="s">
        <v>69</v>
      </c>
      <c r="M19" s="1" t="s">
        <v>29</v>
      </c>
    </row>
    <row r="20" spans="1:19" ht="8.1" customHeight="1" x14ac:dyDescent="0.25">
      <c r="I20" s="1" t="s">
        <v>51</v>
      </c>
      <c r="K20" s="1" t="s">
        <v>70</v>
      </c>
      <c r="M20" s="1" t="s">
        <v>30</v>
      </c>
      <c r="O20" s="1" t="s">
        <v>84</v>
      </c>
    </row>
    <row r="21" spans="1:19" ht="14.1" customHeight="1" x14ac:dyDescent="0.25">
      <c r="A21" s="41" t="str">
        <f>IF(B19="Innovative WC 5 Year","INNOVATIVE WARRANTY APPLICATION REQUIRED","")</f>
        <v/>
      </c>
      <c r="B21" s="42"/>
      <c r="C21" s="42"/>
      <c r="E21" s="1" t="s">
        <v>14</v>
      </c>
      <c r="F21" s="37"/>
      <c r="G21" s="38"/>
      <c r="I21" s="1" t="s">
        <v>52</v>
      </c>
      <c r="K21" s="1" t="s">
        <v>285</v>
      </c>
      <c r="M21" s="1" t="s">
        <v>31</v>
      </c>
      <c r="O21" s="1" t="s">
        <v>92</v>
      </c>
    </row>
    <row r="22" spans="1:19" ht="8.1" customHeight="1" x14ac:dyDescent="0.25">
      <c r="C22" s="33"/>
      <c r="G22"/>
      <c r="I22" s="1" t="s">
        <v>53</v>
      </c>
      <c r="K22" s="1" t="s">
        <v>281</v>
      </c>
      <c r="O22" s="1" t="s">
        <v>93</v>
      </c>
    </row>
    <row r="23" spans="1:19" ht="14.1" customHeight="1" x14ac:dyDescent="0.25">
      <c r="A23" s="1" t="s">
        <v>7</v>
      </c>
      <c r="B23" s="39"/>
      <c r="C23" s="40"/>
      <c r="E23" s="1" t="s">
        <v>386</v>
      </c>
      <c r="F23" s="37"/>
      <c r="G23" s="38"/>
      <c r="I23" s="1" t="s">
        <v>390</v>
      </c>
      <c r="K23" s="1" t="s">
        <v>71</v>
      </c>
      <c r="M23" s="4" t="s">
        <v>32</v>
      </c>
      <c r="O23" s="1" t="s">
        <v>94</v>
      </c>
    </row>
    <row r="24" spans="1:19" ht="8.1" customHeight="1" x14ac:dyDescent="0.25">
      <c r="I24" s="1" t="s">
        <v>54</v>
      </c>
      <c r="K24" s="1" t="s">
        <v>72</v>
      </c>
    </row>
    <row r="25" spans="1:19" ht="14.1" customHeight="1" x14ac:dyDescent="0.25">
      <c r="A25" s="30" t="str">
        <f>IF(B23="New Construction","NEW CONSTRUCTION SHALL COMPLY WITH CSA A123.21 (NBC-AE 5.2.2.2)","")</f>
        <v/>
      </c>
      <c r="E25" s="1" t="s">
        <v>15</v>
      </c>
      <c r="F25" s="37"/>
      <c r="G25" s="38"/>
      <c r="I25" s="1" t="s">
        <v>55</v>
      </c>
      <c r="K25" s="1" t="s">
        <v>73</v>
      </c>
      <c r="M25" s="1" t="s">
        <v>33</v>
      </c>
      <c r="O25" s="4" t="s">
        <v>95</v>
      </c>
      <c r="Q25" s="4" t="s">
        <v>115</v>
      </c>
      <c r="S25" s="4" t="s">
        <v>125</v>
      </c>
    </row>
    <row r="26" spans="1:19" ht="8.1" customHeight="1" x14ac:dyDescent="0.25">
      <c r="I26" s="1" t="s">
        <v>56</v>
      </c>
      <c r="K26" s="1" t="s">
        <v>275</v>
      </c>
      <c r="M26" s="1" t="s">
        <v>34</v>
      </c>
    </row>
    <row r="27" spans="1:19" ht="14.1" customHeight="1" x14ac:dyDescent="0.25">
      <c r="A27" s="1" t="s">
        <v>8</v>
      </c>
      <c r="B27" s="9"/>
      <c r="C27" s="3" t="s">
        <v>40</v>
      </c>
      <c r="E27" s="1" t="s">
        <v>16</v>
      </c>
      <c r="F27" s="10"/>
      <c r="I27" s="1" t="s">
        <v>57</v>
      </c>
      <c r="K27" s="1" t="s">
        <v>286</v>
      </c>
      <c r="O27" s="1" t="s">
        <v>84</v>
      </c>
      <c r="Q27" s="1" t="s">
        <v>116</v>
      </c>
      <c r="S27" s="1" t="s">
        <v>435</v>
      </c>
    </row>
    <row r="28" spans="1:19" ht="8.1" customHeight="1" x14ac:dyDescent="0.25">
      <c r="I28" s="1" t="s">
        <v>58</v>
      </c>
      <c r="K28" s="1" t="s">
        <v>287</v>
      </c>
      <c r="M28" s="4" t="s">
        <v>66</v>
      </c>
      <c r="O28" s="1" t="s">
        <v>290</v>
      </c>
      <c r="Q28" s="1" t="s">
        <v>117</v>
      </c>
      <c r="S28" s="1" t="s">
        <v>133</v>
      </c>
    </row>
    <row r="29" spans="1:19" ht="14.1" customHeight="1" x14ac:dyDescent="0.25">
      <c r="A29" s="1" t="s">
        <v>9</v>
      </c>
      <c r="B29" s="39"/>
      <c r="C29" s="40"/>
      <c r="E29" s="1" t="s">
        <v>17</v>
      </c>
      <c r="F29" s="10"/>
      <c r="G29" s="1" t="s">
        <v>132</v>
      </c>
      <c r="I29" s="1" t="s">
        <v>59</v>
      </c>
      <c r="K29" s="1" t="s">
        <v>280</v>
      </c>
      <c r="O29" s="1" t="s">
        <v>291</v>
      </c>
      <c r="Q29" s="1" t="s">
        <v>84</v>
      </c>
      <c r="S29" s="1" t="s">
        <v>134</v>
      </c>
    </row>
    <row r="30" spans="1:19" ht="8.1" customHeight="1" x14ac:dyDescent="0.25">
      <c r="I30" s="1" t="s">
        <v>282</v>
      </c>
      <c r="K30" s="1" t="s">
        <v>400</v>
      </c>
      <c r="M30" s="1" t="s">
        <v>35</v>
      </c>
      <c r="O30" s="1" t="s">
        <v>418</v>
      </c>
      <c r="S30" s="1" t="s">
        <v>177</v>
      </c>
    </row>
    <row r="31" spans="1:19" ht="14.1" customHeight="1" x14ac:dyDescent="0.25">
      <c r="A31" s="1" t="s">
        <v>10</v>
      </c>
      <c r="B31" s="8"/>
      <c r="C31" s="5"/>
      <c r="E31" s="1" t="s">
        <v>253</v>
      </c>
      <c r="F31" s="8"/>
      <c r="G31" s="5"/>
      <c r="I31" s="1" t="s">
        <v>60</v>
      </c>
      <c r="K31" s="1" t="s">
        <v>74</v>
      </c>
      <c r="M31" s="1" t="s">
        <v>36</v>
      </c>
      <c r="O31" s="1" t="s">
        <v>97</v>
      </c>
      <c r="Q31" s="4" t="s">
        <v>118</v>
      </c>
      <c r="S31" s="1" t="s">
        <v>392</v>
      </c>
    </row>
    <row r="32" spans="1:19" ht="8.1" customHeight="1" thickBot="1" x14ac:dyDescent="0.3">
      <c r="A32" s="6"/>
      <c r="B32" s="7"/>
      <c r="C32" s="7"/>
      <c r="D32" s="6"/>
      <c r="E32" s="6"/>
      <c r="F32" s="6"/>
      <c r="G32" s="6"/>
      <c r="I32" s="1" t="s">
        <v>283</v>
      </c>
      <c r="K32" s="1" t="s">
        <v>494</v>
      </c>
      <c r="M32" s="1" t="s">
        <v>37</v>
      </c>
      <c r="O32" s="1" t="s">
        <v>292</v>
      </c>
      <c r="S32" s="1" t="s">
        <v>445</v>
      </c>
    </row>
    <row r="33" spans="1:19" ht="8.1" customHeight="1" thickTop="1" x14ac:dyDescent="0.25">
      <c r="I33" s="1" t="s">
        <v>309</v>
      </c>
      <c r="K33" s="1" t="s">
        <v>461</v>
      </c>
      <c r="M33" s="1" t="s">
        <v>38</v>
      </c>
      <c r="O33" s="1" t="s">
        <v>94</v>
      </c>
      <c r="Q33" s="1" t="s">
        <v>323</v>
      </c>
      <c r="S33" s="1" t="s">
        <v>462</v>
      </c>
    </row>
    <row r="34" spans="1:19" ht="14.1" customHeight="1" x14ac:dyDescent="0.25">
      <c r="A34" s="4" t="s">
        <v>80</v>
      </c>
      <c r="C34" s="9"/>
      <c r="I34" s="1" t="s">
        <v>297</v>
      </c>
      <c r="K34" s="1" t="s">
        <v>306</v>
      </c>
      <c r="M34" s="32" t="s">
        <v>39</v>
      </c>
      <c r="Q34" s="1" t="s">
        <v>322</v>
      </c>
      <c r="S34" s="1" t="s">
        <v>135</v>
      </c>
    </row>
    <row r="35" spans="1:19" ht="8.1" customHeight="1" x14ac:dyDescent="0.25">
      <c r="I35" s="1" t="s">
        <v>298</v>
      </c>
      <c r="K35" s="1" t="s">
        <v>391</v>
      </c>
      <c r="O35" s="4" t="s">
        <v>98</v>
      </c>
      <c r="Q35" s="1" t="s">
        <v>476</v>
      </c>
      <c r="S35" s="1" t="s">
        <v>136</v>
      </c>
    </row>
    <row r="36" spans="1:19" ht="14.1" customHeight="1" x14ac:dyDescent="0.25">
      <c r="A36" s="1" t="s">
        <v>110</v>
      </c>
      <c r="B36" s="39"/>
      <c r="C36" s="40"/>
      <c r="E36" s="1" t="s">
        <v>111</v>
      </c>
      <c r="F36" s="37"/>
      <c r="G36" s="38"/>
      <c r="I36" s="1" t="s">
        <v>61</v>
      </c>
      <c r="K36" s="1" t="s">
        <v>296</v>
      </c>
      <c r="Q36" s="1" t="s">
        <v>477</v>
      </c>
      <c r="S36" s="1" t="s">
        <v>489</v>
      </c>
    </row>
    <row r="37" spans="1:19" ht="14.1" customHeight="1" x14ac:dyDescent="0.25">
      <c r="F37" s="37"/>
      <c r="G37" s="38"/>
      <c r="I37" s="1" t="s">
        <v>62</v>
      </c>
      <c r="K37" s="1" t="s">
        <v>308</v>
      </c>
      <c r="O37" s="1" t="s">
        <v>99</v>
      </c>
      <c r="Q37" s="1" t="s">
        <v>478</v>
      </c>
      <c r="S37" s="1" t="s">
        <v>137</v>
      </c>
    </row>
    <row r="38" spans="1:19" ht="8.1" customHeight="1" x14ac:dyDescent="0.25">
      <c r="K38" s="1" t="s">
        <v>75</v>
      </c>
      <c r="O38" s="1" t="s">
        <v>100</v>
      </c>
      <c r="Q38" s="1" t="s">
        <v>479</v>
      </c>
      <c r="S38" s="1" t="s">
        <v>404</v>
      </c>
    </row>
    <row r="39" spans="1:19" ht="14.1" customHeight="1" x14ac:dyDescent="0.25">
      <c r="A39" s="1" t="s">
        <v>254</v>
      </c>
      <c r="B39" s="39"/>
      <c r="C39" s="40"/>
      <c r="E39" s="1" t="s">
        <v>112</v>
      </c>
      <c r="F39" s="37"/>
      <c r="G39" s="38"/>
      <c r="K39" s="1" t="s">
        <v>76</v>
      </c>
      <c r="O39" s="1" t="s">
        <v>101</v>
      </c>
      <c r="Q39" s="1" t="s">
        <v>480</v>
      </c>
      <c r="S39" s="1" t="s">
        <v>398</v>
      </c>
    </row>
    <row r="40" spans="1:19" ht="14.1" customHeight="1" x14ac:dyDescent="0.25">
      <c r="B40" s="39"/>
      <c r="C40" s="40"/>
      <c r="I40" s="4" t="s">
        <v>440</v>
      </c>
      <c r="O40" s="1" t="s">
        <v>102</v>
      </c>
      <c r="Q40" s="1" t="s">
        <v>481</v>
      </c>
      <c r="S40" s="1" t="s">
        <v>138</v>
      </c>
    </row>
    <row r="41" spans="1:19" ht="8.1" customHeight="1" x14ac:dyDescent="0.25">
      <c r="I41" s="1" t="s">
        <v>441</v>
      </c>
      <c r="Q41" s="1" t="s">
        <v>471</v>
      </c>
      <c r="S41" s="1" t="s">
        <v>311</v>
      </c>
    </row>
    <row r="42" spans="1:19" ht="14.1" customHeight="1" x14ac:dyDescent="0.25">
      <c r="A42" s="1" t="s">
        <v>113</v>
      </c>
      <c r="B42" s="39"/>
      <c r="C42" s="40"/>
      <c r="E42" s="1" t="s">
        <v>301</v>
      </c>
      <c r="F42" s="37"/>
      <c r="G42" s="38"/>
      <c r="I42" s="1" t="s">
        <v>442</v>
      </c>
      <c r="O42" s="4" t="s">
        <v>103</v>
      </c>
      <c r="Q42" s="1" t="s">
        <v>472</v>
      </c>
      <c r="S42" s="1" t="s">
        <v>84</v>
      </c>
    </row>
    <row r="43" spans="1:19" ht="14.1" customHeight="1" x14ac:dyDescent="0.25">
      <c r="B43" s="39"/>
      <c r="C43" s="40"/>
      <c r="I43" s="1" t="s">
        <v>443</v>
      </c>
      <c r="Q43" s="1" t="s">
        <v>473</v>
      </c>
    </row>
    <row r="44" spans="1:19" ht="8.1" customHeight="1" x14ac:dyDescent="0.25">
      <c r="I44" s="1" t="s">
        <v>444</v>
      </c>
      <c r="O44" s="1" t="s">
        <v>104</v>
      </c>
      <c r="Q44" s="1" t="s">
        <v>436</v>
      </c>
    </row>
    <row r="45" spans="1:19" ht="14.1" customHeight="1" x14ac:dyDescent="0.25">
      <c r="A45" s="4" t="s">
        <v>114</v>
      </c>
      <c r="B45" s="9"/>
      <c r="O45" s="1" t="s">
        <v>105</v>
      </c>
      <c r="Q45" s="1" t="s">
        <v>437</v>
      </c>
    </row>
    <row r="46" spans="1:19" ht="8.1" customHeight="1" x14ac:dyDescent="0.25">
      <c r="O46" s="1" t="s">
        <v>106</v>
      </c>
      <c r="Q46" s="1" t="s">
        <v>438</v>
      </c>
      <c r="S46" s="4" t="s">
        <v>139</v>
      </c>
    </row>
    <row r="47" spans="1:19" ht="14.1" customHeight="1" x14ac:dyDescent="0.25">
      <c r="A47" s="1" t="s">
        <v>127</v>
      </c>
      <c r="B47" s="39"/>
      <c r="C47" s="40"/>
      <c r="E47" s="1" t="s">
        <v>130</v>
      </c>
      <c r="F47" s="10"/>
      <c r="G47" s="1" t="s">
        <v>132</v>
      </c>
      <c r="O47" s="1" t="s">
        <v>107</v>
      </c>
      <c r="Q47" s="1" t="s">
        <v>321</v>
      </c>
    </row>
    <row r="48" spans="1:19" ht="8.1" customHeight="1" x14ac:dyDescent="0.25">
      <c r="O48" s="1" t="s">
        <v>108</v>
      </c>
      <c r="Q48" s="1" t="s">
        <v>324</v>
      </c>
      <c r="S48" s="1" t="s">
        <v>99</v>
      </c>
    </row>
    <row r="49" spans="1:19" ht="14.1" customHeight="1" x14ac:dyDescent="0.25">
      <c r="A49" s="1" t="s">
        <v>126</v>
      </c>
      <c r="B49" s="39"/>
      <c r="C49" s="40"/>
      <c r="E49" s="1" t="s">
        <v>131</v>
      </c>
      <c r="F49" s="10"/>
      <c r="G49" s="1" t="s">
        <v>132</v>
      </c>
      <c r="O49" s="1" t="s">
        <v>293</v>
      </c>
      <c r="Q49" s="1" t="s">
        <v>459</v>
      </c>
      <c r="S49" s="1" t="s">
        <v>140</v>
      </c>
    </row>
    <row r="50" spans="1:19" ht="8.1" customHeight="1" x14ac:dyDescent="0.25">
      <c r="O50" s="1" t="s">
        <v>109</v>
      </c>
      <c r="Q50" s="1" t="s">
        <v>460</v>
      </c>
      <c r="S50" s="1" t="s">
        <v>100</v>
      </c>
    </row>
    <row r="51" spans="1:19" ht="14.1" customHeight="1" x14ac:dyDescent="0.25">
      <c r="A51" s="1" t="s">
        <v>128</v>
      </c>
      <c r="B51" s="39"/>
      <c r="C51" s="40"/>
      <c r="E51" s="1" t="s">
        <v>129</v>
      </c>
      <c r="F51" s="37"/>
      <c r="G51" s="38"/>
      <c r="M51" s="4" t="s">
        <v>175</v>
      </c>
      <c r="O51" s="1" t="s">
        <v>94</v>
      </c>
      <c r="Q51" s="1" t="s">
        <v>325</v>
      </c>
      <c r="S51" s="1" t="s">
        <v>101</v>
      </c>
    </row>
    <row r="52" spans="1:19" ht="8.1" customHeight="1" x14ac:dyDescent="0.25">
      <c r="K52" s="4" t="s">
        <v>156</v>
      </c>
      <c r="O52" s="1" t="s">
        <v>102</v>
      </c>
      <c r="Q52" s="1" t="s">
        <v>326</v>
      </c>
      <c r="S52" s="1" t="s">
        <v>102</v>
      </c>
    </row>
    <row r="53" spans="1:19" ht="14.1" customHeight="1" x14ac:dyDescent="0.25">
      <c r="E53" s="1" t="s">
        <v>142</v>
      </c>
      <c r="F53" s="37"/>
      <c r="G53" s="38"/>
      <c r="M53" s="1" t="s">
        <v>263</v>
      </c>
      <c r="Q53" s="1" t="s">
        <v>327</v>
      </c>
    </row>
    <row r="54" spans="1:19" ht="8.1" customHeight="1" x14ac:dyDescent="0.25">
      <c r="K54" s="1" t="s">
        <v>158</v>
      </c>
      <c r="M54" s="1" t="s">
        <v>414</v>
      </c>
      <c r="Q54" s="1" t="s">
        <v>328</v>
      </c>
    </row>
    <row r="55" spans="1:19" ht="14.1" customHeight="1" x14ac:dyDescent="0.25">
      <c r="A55" s="4" t="s">
        <v>141</v>
      </c>
      <c r="B55" s="9"/>
      <c r="K55" s="1" t="s">
        <v>159</v>
      </c>
      <c r="M55" s="1" t="s">
        <v>415</v>
      </c>
      <c r="Q55" s="1" t="s">
        <v>409</v>
      </c>
      <c r="S55" s="4"/>
    </row>
    <row r="56" spans="1:19" ht="8.1" customHeight="1" x14ac:dyDescent="0.25">
      <c r="K56" s="1" t="s">
        <v>160</v>
      </c>
      <c r="M56" s="1" t="s">
        <v>270</v>
      </c>
      <c r="Q56" s="1" t="s">
        <v>408</v>
      </c>
    </row>
    <row r="57" spans="1:19" ht="14.1" customHeight="1" x14ac:dyDescent="0.25">
      <c r="A57" s="1" t="s">
        <v>127</v>
      </c>
      <c r="B57" s="39"/>
      <c r="C57" s="40"/>
      <c r="E57" s="1" t="s">
        <v>130</v>
      </c>
      <c r="F57" s="10"/>
      <c r="G57" s="1" t="s">
        <v>132</v>
      </c>
      <c r="K57" s="1" t="s">
        <v>274</v>
      </c>
      <c r="M57" s="1" t="s">
        <v>273</v>
      </c>
      <c r="Q57" s="1" t="s">
        <v>329</v>
      </c>
    </row>
    <row r="58" spans="1:19" ht="8.1" customHeight="1" x14ac:dyDescent="0.25">
      <c r="K58" s="1" t="s">
        <v>161</v>
      </c>
      <c r="M58" s="1" t="s">
        <v>456</v>
      </c>
      <c r="Q58" s="1" t="s">
        <v>330</v>
      </c>
    </row>
    <row r="59" spans="1:19" ht="14.1" customHeight="1" x14ac:dyDescent="0.25">
      <c r="E59" s="1" t="s">
        <v>131</v>
      </c>
      <c r="F59" s="10"/>
      <c r="G59" s="1" t="s">
        <v>132</v>
      </c>
      <c r="I59" s="4" t="s">
        <v>152</v>
      </c>
      <c r="K59" s="1" t="s">
        <v>94</v>
      </c>
      <c r="M59" s="1" t="s">
        <v>264</v>
      </c>
      <c r="Q59" s="1" t="s">
        <v>331</v>
      </c>
    </row>
    <row r="60" spans="1:19" ht="8.1" customHeight="1" x14ac:dyDescent="0.25">
      <c r="M60" s="1" t="s">
        <v>265</v>
      </c>
      <c r="Q60" s="1" t="s">
        <v>490</v>
      </c>
    </row>
    <row r="61" spans="1:19" ht="14.1" customHeight="1" x14ac:dyDescent="0.25">
      <c r="A61" s="1" t="s">
        <v>128</v>
      </c>
      <c r="B61" s="39"/>
      <c r="C61" s="40"/>
      <c r="E61" s="1" t="s">
        <v>129</v>
      </c>
      <c r="F61" s="37"/>
      <c r="G61" s="38"/>
      <c r="I61" s="1" t="s">
        <v>153</v>
      </c>
      <c r="M61" s="1" t="s">
        <v>267</v>
      </c>
      <c r="Q61" s="1" t="s">
        <v>491</v>
      </c>
    </row>
    <row r="62" spans="1:19" ht="8.1" customHeight="1" x14ac:dyDescent="0.25">
      <c r="I62" s="1" t="s">
        <v>262</v>
      </c>
      <c r="M62" s="1" t="s">
        <v>266</v>
      </c>
      <c r="Q62" s="1" t="s">
        <v>463</v>
      </c>
    </row>
    <row r="63" spans="1:19" ht="14.1" customHeight="1" x14ac:dyDescent="0.25">
      <c r="E63" s="1" t="s">
        <v>142</v>
      </c>
      <c r="F63" s="37"/>
      <c r="G63" s="38"/>
      <c r="I63" s="1" t="s">
        <v>96</v>
      </c>
      <c r="M63" s="1" t="s">
        <v>268</v>
      </c>
      <c r="Q63" s="1" t="s">
        <v>464</v>
      </c>
    </row>
    <row r="64" spans="1:19" ht="8.1" customHeight="1" x14ac:dyDescent="0.25">
      <c r="A64" s="18"/>
      <c r="B64" s="19"/>
      <c r="C64" s="19"/>
      <c r="D64" s="18"/>
      <c r="E64" s="18"/>
      <c r="F64" s="18"/>
      <c r="G64" s="18"/>
      <c r="I64" s="1" t="s">
        <v>154</v>
      </c>
      <c r="K64" s="4" t="s">
        <v>178</v>
      </c>
      <c r="M64" s="1" t="s">
        <v>269</v>
      </c>
      <c r="Q64" s="1" t="s">
        <v>332</v>
      </c>
    </row>
    <row r="65" spans="1:23" ht="8.1" customHeight="1" x14ac:dyDescent="0.25">
      <c r="A65" s="20"/>
      <c r="B65" s="21"/>
      <c r="C65" s="21"/>
      <c r="D65" s="20"/>
      <c r="E65" s="20"/>
      <c r="F65" s="20"/>
      <c r="G65" s="20"/>
      <c r="I65" s="1" t="s">
        <v>294</v>
      </c>
      <c r="M65" s="1" t="s">
        <v>388</v>
      </c>
      <c r="Q65" s="1" t="s">
        <v>333</v>
      </c>
    </row>
    <row r="66" spans="1:23" ht="14.1" customHeight="1" x14ac:dyDescent="0.25">
      <c r="A66" s="4" t="s">
        <v>148</v>
      </c>
      <c r="I66" s="1" t="s">
        <v>155</v>
      </c>
      <c r="K66" s="1" t="s">
        <v>179</v>
      </c>
      <c r="M66" s="1" t="s">
        <v>497</v>
      </c>
      <c r="Q66" s="1" t="s">
        <v>334</v>
      </c>
    </row>
    <row r="67" spans="1:23" ht="8.1" customHeight="1" x14ac:dyDescent="0.25">
      <c r="I67" s="1" t="s">
        <v>84</v>
      </c>
      <c r="K67" s="1" t="s">
        <v>180</v>
      </c>
      <c r="M67" s="1" t="s">
        <v>410</v>
      </c>
      <c r="Q67" s="1" t="s">
        <v>335</v>
      </c>
    </row>
    <row r="68" spans="1:23" ht="14.1" customHeight="1" x14ac:dyDescent="0.25">
      <c r="A68" s="1" t="s">
        <v>127</v>
      </c>
      <c r="B68" s="39"/>
      <c r="C68" s="40"/>
      <c r="E68" s="1" t="s">
        <v>150</v>
      </c>
      <c r="F68" s="37"/>
      <c r="G68" s="38"/>
      <c r="K68" s="1" t="s">
        <v>181</v>
      </c>
      <c r="M68" s="1" t="s">
        <v>369</v>
      </c>
      <c r="Q68" s="1" t="s">
        <v>419</v>
      </c>
      <c r="U68" s="4" t="s">
        <v>220</v>
      </c>
      <c r="W68" s="4" t="s">
        <v>221</v>
      </c>
    </row>
    <row r="69" spans="1:23" ht="8.1" customHeight="1" x14ac:dyDescent="0.25">
      <c r="K69" s="1" t="s">
        <v>182</v>
      </c>
      <c r="M69" s="1" t="s">
        <v>370</v>
      </c>
      <c r="O69" s="4" t="s">
        <v>184</v>
      </c>
      <c r="Q69" s="1" t="s">
        <v>420</v>
      </c>
    </row>
    <row r="70" spans="1:23" ht="14.1" customHeight="1" x14ac:dyDescent="0.25">
      <c r="A70" s="1" t="s">
        <v>128</v>
      </c>
      <c r="B70" s="39"/>
      <c r="C70" s="40"/>
      <c r="E70" s="1" t="s">
        <v>151</v>
      </c>
      <c r="F70" s="37"/>
      <c r="G70" s="38"/>
      <c r="K70" s="1" t="s">
        <v>312</v>
      </c>
      <c r="M70" s="1" t="s">
        <v>371</v>
      </c>
      <c r="Q70" s="1" t="s">
        <v>421</v>
      </c>
      <c r="U70" s="1" t="s">
        <v>222</v>
      </c>
      <c r="W70" s="1" t="s">
        <v>383</v>
      </c>
    </row>
    <row r="71" spans="1:23" ht="8.1" customHeight="1" x14ac:dyDescent="0.25">
      <c r="K71" s="1" t="s">
        <v>183</v>
      </c>
      <c r="M71" s="1" t="s">
        <v>396</v>
      </c>
      <c r="O71" s="31" t="s">
        <v>382</v>
      </c>
      <c r="Q71" s="1" t="s">
        <v>422</v>
      </c>
      <c r="U71" s="1" t="s">
        <v>223</v>
      </c>
      <c r="W71" s="1" t="s">
        <v>227</v>
      </c>
    </row>
    <row r="72" spans="1:23" ht="14.1" customHeight="1" x14ac:dyDescent="0.25">
      <c r="A72" s="1" t="s">
        <v>157</v>
      </c>
      <c r="B72" s="9"/>
      <c r="E72" s="34" t="s">
        <v>469</v>
      </c>
      <c r="I72" s="4" t="s">
        <v>176</v>
      </c>
      <c r="K72" s="1" t="s">
        <v>94</v>
      </c>
      <c r="M72" s="1" t="s">
        <v>397</v>
      </c>
      <c r="O72" s="32" t="s">
        <v>222</v>
      </c>
      <c r="Q72" s="1" t="s">
        <v>423</v>
      </c>
      <c r="S72" s="4" t="s">
        <v>199</v>
      </c>
      <c r="U72" s="1" t="s">
        <v>224</v>
      </c>
      <c r="W72" s="1" t="s">
        <v>196</v>
      </c>
    </row>
    <row r="73" spans="1:23" ht="14.1" customHeight="1" x14ac:dyDescent="0.25">
      <c r="B73" s="9"/>
      <c r="E73" s="34" t="s">
        <v>468</v>
      </c>
      <c r="M73" s="1" t="s">
        <v>372</v>
      </c>
      <c r="O73" s="1" t="s">
        <v>190</v>
      </c>
      <c r="Q73" s="1" t="s">
        <v>424</v>
      </c>
      <c r="U73" s="1" t="s">
        <v>302</v>
      </c>
      <c r="W73" s="1" t="s">
        <v>198</v>
      </c>
    </row>
    <row r="74" spans="1:23" ht="8.1" customHeight="1" x14ac:dyDescent="0.25">
      <c r="I74" s="1" t="s">
        <v>399</v>
      </c>
      <c r="M74" s="1" t="s">
        <v>271</v>
      </c>
      <c r="O74" s="1" t="s">
        <v>496</v>
      </c>
      <c r="Q74" s="1" t="s">
        <v>425</v>
      </c>
      <c r="S74" s="1" t="s">
        <v>189</v>
      </c>
      <c r="U74" s="1" t="s">
        <v>382</v>
      </c>
      <c r="W74" s="1" t="s">
        <v>393</v>
      </c>
    </row>
    <row r="75" spans="1:23" ht="14.1" customHeight="1" x14ac:dyDescent="0.25">
      <c r="A75" s="4" t="s">
        <v>162</v>
      </c>
      <c r="I75" s="1" t="s">
        <v>177</v>
      </c>
      <c r="M75" s="1" t="s">
        <v>389</v>
      </c>
      <c r="O75" s="1" t="s">
        <v>185</v>
      </c>
      <c r="Q75" s="1" t="s">
        <v>474</v>
      </c>
      <c r="S75" s="1" t="s">
        <v>498</v>
      </c>
      <c r="U75" s="1" t="s">
        <v>225</v>
      </c>
      <c r="W75" s="1" t="s">
        <v>194</v>
      </c>
    </row>
    <row r="76" spans="1:23" ht="8.1" customHeight="1" x14ac:dyDescent="0.25">
      <c r="I76" s="1" t="s">
        <v>445</v>
      </c>
      <c r="M76" s="1" t="s">
        <v>426</v>
      </c>
      <c r="O76" s="1" t="s">
        <v>186</v>
      </c>
      <c r="Q76" s="1" t="s">
        <v>475</v>
      </c>
      <c r="S76" s="1" t="s">
        <v>401</v>
      </c>
      <c r="U76" s="1" t="s">
        <v>303</v>
      </c>
      <c r="W76" s="1" t="s">
        <v>195</v>
      </c>
    </row>
    <row r="77" spans="1:23" ht="14.1" customHeight="1" x14ac:dyDescent="0.25">
      <c r="A77" s="1" t="s">
        <v>128</v>
      </c>
      <c r="B77" s="39"/>
      <c r="C77" s="40"/>
      <c r="E77" s="1" t="s">
        <v>163</v>
      </c>
      <c r="F77" s="37"/>
      <c r="G77" s="38"/>
      <c r="I77" s="1" t="s">
        <v>136</v>
      </c>
      <c r="M77" s="1" t="s">
        <v>272</v>
      </c>
      <c r="O77" s="1" t="s">
        <v>300</v>
      </c>
      <c r="Q77" s="1" t="s">
        <v>119</v>
      </c>
      <c r="S77" s="1" t="s">
        <v>499</v>
      </c>
      <c r="U77" s="1" t="s">
        <v>304</v>
      </c>
      <c r="W77" s="1" t="s">
        <v>197</v>
      </c>
    </row>
    <row r="78" spans="1:23" ht="14.1" customHeight="1" x14ac:dyDescent="0.25">
      <c r="A78" s="41" t="str">
        <f>IF(F80="IKO Armourstick HD-Cap","Manufacturer Letter of Indemnity Required for this project","")</f>
        <v/>
      </c>
      <c r="B78" s="42"/>
      <c r="C78" s="42"/>
      <c r="F78" s="37"/>
      <c r="G78" s="38"/>
      <c r="I78" s="1" t="s">
        <v>404</v>
      </c>
      <c r="M78" s="1" t="s">
        <v>102</v>
      </c>
      <c r="O78" s="1" t="s">
        <v>187</v>
      </c>
      <c r="Q78" s="1" t="s">
        <v>120</v>
      </c>
      <c r="S78" s="1" t="s">
        <v>370</v>
      </c>
      <c r="U78" s="1" t="s">
        <v>299</v>
      </c>
      <c r="W78" s="1" t="s">
        <v>288</v>
      </c>
    </row>
    <row r="79" spans="1:23" ht="8.1" customHeight="1" x14ac:dyDescent="0.25">
      <c r="I79" s="1" t="s">
        <v>138</v>
      </c>
      <c r="O79" s="1" t="s">
        <v>299</v>
      </c>
      <c r="Q79" s="1" t="s">
        <v>121</v>
      </c>
      <c r="S79" s="1" t="s">
        <v>371</v>
      </c>
      <c r="U79" s="1" t="s">
        <v>189</v>
      </c>
      <c r="W79" s="1" t="s">
        <v>427</v>
      </c>
    </row>
    <row r="80" spans="1:23" ht="14.1" customHeight="1" x14ac:dyDescent="0.25">
      <c r="A80" s="1" t="s">
        <v>164</v>
      </c>
      <c r="B80" s="39"/>
      <c r="C80" s="40"/>
      <c r="E80" s="1" t="s">
        <v>259</v>
      </c>
      <c r="F80" s="39"/>
      <c r="G80" s="40"/>
      <c r="I80" s="1" t="s">
        <v>311</v>
      </c>
      <c r="O80" s="1" t="s">
        <v>188</v>
      </c>
      <c r="Q80" s="1" t="s">
        <v>84</v>
      </c>
      <c r="S80" s="1" t="s">
        <v>396</v>
      </c>
      <c r="U80" s="1" t="s">
        <v>498</v>
      </c>
      <c r="W80" s="1" t="s">
        <v>411</v>
      </c>
    </row>
    <row r="81" spans="1:23" ht="8.1" customHeight="1" x14ac:dyDescent="0.25">
      <c r="E81" s="27" t="s">
        <v>257</v>
      </c>
      <c r="K81" s="4" t="s">
        <v>210</v>
      </c>
      <c r="M81" s="4" t="s">
        <v>256</v>
      </c>
      <c r="O81" s="1" t="s">
        <v>189</v>
      </c>
      <c r="S81" s="1" t="s">
        <v>397</v>
      </c>
      <c r="U81" s="1" t="s">
        <v>401</v>
      </c>
      <c r="W81" s="1" t="s">
        <v>485</v>
      </c>
    </row>
    <row r="82" spans="1:23" ht="14.1" customHeight="1" x14ac:dyDescent="0.25">
      <c r="A82" s="1" t="s">
        <v>165</v>
      </c>
      <c r="B82" s="39"/>
      <c r="C82" s="40"/>
      <c r="E82" s="1" t="s">
        <v>258</v>
      </c>
      <c r="F82" s="37"/>
      <c r="G82" s="38"/>
      <c r="O82" s="1" t="s">
        <v>401</v>
      </c>
      <c r="Q82" s="4" t="s">
        <v>122</v>
      </c>
      <c r="S82" s="1" t="s">
        <v>372</v>
      </c>
      <c r="U82" s="1" t="s">
        <v>499</v>
      </c>
      <c r="W82" s="1" t="s">
        <v>486</v>
      </c>
    </row>
    <row r="83" spans="1:23" ht="14.1" customHeight="1" x14ac:dyDescent="0.25">
      <c r="B83"/>
      <c r="C83"/>
      <c r="E83" s="1" t="s">
        <v>260</v>
      </c>
      <c r="F83" s="22"/>
      <c r="G83" s="29"/>
      <c r="K83" s="1" t="s">
        <v>211</v>
      </c>
      <c r="M83" s="1" t="s">
        <v>407</v>
      </c>
      <c r="O83" s="1" t="s">
        <v>402</v>
      </c>
      <c r="S83" s="1" t="s">
        <v>200</v>
      </c>
      <c r="U83" s="1" t="s">
        <v>190</v>
      </c>
      <c r="W83" s="1" t="s">
        <v>487</v>
      </c>
    </row>
    <row r="84" spans="1:23" ht="14.1" customHeight="1" x14ac:dyDescent="0.25">
      <c r="A84" s="1" t="s">
        <v>168</v>
      </c>
      <c r="B84" s="39"/>
      <c r="C84" s="40"/>
      <c r="E84" s="41" t="str">
        <f>IF(F82="Soprema Sentinel PVC","Manufacturer Letter of Indemnity Required for this project","")</f>
        <v/>
      </c>
      <c r="F84" s="42"/>
      <c r="G84" s="42"/>
      <c r="K84" s="1" t="s">
        <v>212</v>
      </c>
      <c r="M84" s="1" t="s">
        <v>316</v>
      </c>
      <c r="O84" s="1" t="s">
        <v>428</v>
      </c>
      <c r="Q84" s="1" t="s">
        <v>123</v>
      </c>
      <c r="S84" s="1" t="s">
        <v>84</v>
      </c>
      <c r="U84" s="1" t="s">
        <v>496</v>
      </c>
      <c r="W84" s="1" t="s">
        <v>434</v>
      </c>
    </row>
    <row r="85" spans="1:23" ht="14.1" customHeight="1" x14ac:dyDescent="0.25">
      <c r="B85" s="39"/>
      <c r="C85" s="40"/>
      <c r="E85" s="41" t="str">
        <f>IF(F82="IKO Innovi TPO","Manufacturer Letter of Indemnity Required for this project","")</f>
        <v/>
      </c>
      <c r="F85" s="42"/>
      <c r="G85" s="42"/>
      <c r="I85" s="4" t="s">
        <v>201</v>
      </c>
      <c r="K85" s="1" t="s">
        <v>209</v>
      </c>
      <c r="M85" s="1" t="s">
        <v>317</v>
      </c>
      <c r="O85" s="1" t="s">
        <v>412</v>
      </c>
      <c r="Q85" s="1" t="s">
        <v>124</v>
      </c>
      <c r="U85" s="1" t="s">
        <v>412</v>
      </c>
      <c r="W85" s="1" t="s">
        <v>373</v>
      </c>
    </row>
    <row r="86" spans="1:23" ht="8.1" customHeight="1" x14ac:dyDescent="0.25">
      <c r="M86" s="1" t="s">
        <v>318</v>
      </c>
      <c r="O86" s="1" t="s">
        <v>482</v>
      </c>
      <c r="Q86" s="1" t="s">
        <v>84</v>
      </c>
      <c r="U86" s="1" t="s">
        <v>413</v>
      </c>
      <c r="W86" s="1" t="s">
        <v>374</v>
      </c>
    </row>
    <row r="87" spans="1:23" ht="14.1" customHeight="1" x14ac:dyDescent="0.25">
      <c r="A87" s="1" t="s">
        <v>338</v>
      </c>
      <c r="B87" s="39"/>
      <c r="C87" s="40"/>
      <c r="E87" s="1" t="s">
        <v>339</v>
      </c>
      <c r="F87" s="39"/>
      <c r="G87" s="40"/>
      <c r="I87" s="1" t="s">
        <v>202</v>
      </c>
      <c r="M87" s="1" t="s">
        <v>465</v>
      </c>
      <c r="O87" s="1" t="s">
        <v>483</v>
      </c>
      <c r="U87" s="1" t="s">
        <v>428</v>
      </c>
      <c r="W87" s="1" t="s">
        <v>336</v>
      </c>
    </row>
    <row r="88" spans="1:23" ht="8.1" customHeight="1" x14ac:dyDescent="0.25">
      <c r="I88" s="1" t="s">
        <v>203</v>
      </c>
      <c r="M88" s="1" t="s">
        <v>319</v>
      </c>
      <c r="O88" s="1" t="s">
        <v>484</v>
      </c>
      <c r="Q88" s="4" t="s">
        <v>143</v>
      </c>
      <c r="U88" s="1" t="s">
        <v>482</v>
      </c>
      <c r="W88" s="1" t="s">
        <v>228</v>
      </c>
    </row>
    <row r="89" spans="1:23" ht="14.1" customHeight="1" x14ac:dyDescent="0.25">
      <c r="A89" s="1" t="s">
        <v>166</v>
      </c>
      <c r="B89" s="39"/>
      <c r="C89" s="40"/>
      <c r="E89" s="1" t="s">
        <v>167</v>
      </c>
      <c r="F89" s="43"/>
      <c r="G89" s="44"/>
      <c r="I89" s="1" t="s">
        <v>458</v>
      </c>
      <c r="M89" s="1" t="s">
        <v>466</v>
      </c>
      <c r="O89" s="1" t="s">
        <v>365</v>
      </c>
      <c r="Q89" s="4"/>
      <c r="U89" s="1" t="s">
        <v>483</v>
      </c>
      <c r="W89" s="1" t="s">
        <v>337</v>
      </c>
    </row>
    <row r="90" spans="1:23" ht="8.1" customHeight="1" x14ac:dyDescent="0.25">
      <c r="I90" s="1" t="s">
        <v>261</v>
      </c>
      <c r="M90" s="1" t="s">
        <v>320</v>
      </c>
      <c r="O90" s="1" t="s">
        <v>395</v>
      </c>
      <c r="U90" s="1" t="s">
        <v>484</v>
      </c>
      <c r="W90" s="1" t="s">
        <v>375</v>
      </c>
    </row>
    <row r="91" spans="1:23" ht="14.1" customHeight="1" x14ac:dyDescent="0.25">
      <c r="A91" s="1" t="s">
        <v>169</v>
      </c>
      <c r="B91" s="39"/>
      <c r="C91" s="40"/>
      <c r="E91" s="1" t="s">
        <v>173</v>
      </c>
      <c r="F91" s="37"/>
      <c r="G91" s="38"/>
      <c r="I91" s="1" t="s">
        <v>204</v>
      </c>
      <c r="M91" s="1" t="s">
        <v>467</v>
      </c>
      <c r="O91" s="1" t="s">
        <v>384</v>
      </c>
      <c r="Q91" s="1" t="s">
        <v>144</v>
      </c>
      <c r="S91" s="4" t="s">
        <v>236</v>
      </c>
      <c r="U91" s="1" t="s">
        <v>378</v>
      </c>
      <c r="W91" s="1" t="s">
        <v>376</v>
      </c>
    </row>
    <row r="92" spans="1:23" ht="14.1" customHeight="1" x14ac:dyDescent="0.25">
      <c r="B92" s="39"/>
      <c r="C92" s="40"/>
      <c r="E92" s="1" t="s">
        <v>235</v>
      </c>
      <c r="F92" s="37"/>
      <c r="G92" s="38"/>
      <c r="I92" s="1" t="s">
        <v>205</v>
      </c>
      <c r="M92" s="1" t="s">
        <v>452</v>
      </c>
      <c r="O92" s="1" t="s">
        <v>492</v>
      </c>
      <c r="Q92" s="1" t="s">
        <v>457</v>
      </c>
      <c r="U92" s="1" t="s">
        <v>365</v>
      </c>
      <c r="W92" s="1" t="s">
        <v>377</v>
      </c>
    </row>
    <row r="93" spans="1:23" ht="8.1" customHeight="1" x14ac:dyDescent="0.25">
      <c r="I93" s="1" t="s">
        <v>344</v>
      </c>
      <c r="M93" s="1" t="s">
        <v>453</v>
      </c>
      <c r="O93" s="1" t="s">
        <v>191</v>
      </c>
      <c r="Q93" s="1" t="s">
        <v>145</v>
      </c>
      <c r="S93" s="1" t="s">
        <v>229</v>
      </c>
      <c r="U93" s="1" t="s">
        <v>395</v>
      </c>
      <c r="W93" s="1" t="s">
        <v>102</v>
      </c>
    </row>
    <row r="94" spans="1:23" ht="14.1" customHeight="1" x14ac:dyDescent="0.25">
      <c r="A94" s="1" t="s">
        <v>170</v>
      </c>
      <c r="B94" s="39"/>
      <c r="C94" s="40"/>
      <c r="E94" s="1" t="s">
        <v>171</v>
      </c>
      <c r="F94" s="10"/>
      <c r="G94" s="1" t="s">
        <v>172</v>
      </c>
      <c r="I94" s="1" t="s">
        <v>345</v>
      </c>
      <c r="M94" s="1" t="s">
        <v>454</v>
      </c>
      <c r="O94" s="1" t="s">
        <v>493</v>
      </c>
      <c r="Q94" s="1" t="s">
        <v>146</v>
      </c>
      <c r="S94" s="1" t="s">
        <v>230</v>
      </c>
      <c r="U94" s="1" t="s">
        <v>191</v>
      </c>
    </row>
    <row r="95" spans="1:23" ht="8.1" customHeight="1" x14ac:dyDescent="0.25">
      <c r="I95" s="1" t="s">
        <v>346</v>
      </c>
      <c r="M95" s="1" t="s">
        <v>455</v>
      </c>
      <c r="O95" s="1" t="s">
        <v>379</v>
      </c>
      <c r="Q95" s="1" t="s">
        <v>289</v>
      </c>
      <c r="S95" s="1" t="s">
        <v>231</v>
      </c>
      <c r="U95" s="1" t="s">
        <v>379</v>
      </c>
    </row>
    <row r="96" spans="1:23" ht="14.1" customHeight="1" x14ac:dyDescent="0.25">
      <c r="A96" s="4" t="s">
        <v>174</v>
      </c>
      <c r="I96" s="1" t="s">
        <v>343</v>
      </c>
      <c r="M96" s="1" t="s">
        <v>405</v>
      </c>
      <c r="O96" s="1" t="s">
        <v>380</v>
      </c>
      <c r="Q96" s="1" t="s">
        <v>84</v>
      </c>
      <c r="S96" s="1" t="s">
        <v>232</v>
      </c>
      <c r="U96" s="1" t="s">
        <v>380</v>
      </c>
    </row>
    <row r="97" spans="1:23" ht="8.1" customHeight="1" x14ac:dyDescent="0.25">
      <c r="I97" s="1" t="s">
        <v>349</v>
      </c>
      <c r="M97" s="1" t="s">
        <v>416</v>
      </c>
      <c r="O97" s="1" t="s">
        <v>500</v>
      </c>
      <c r="S97" s="1" t="s">
        <v>233</v>
      </c>
      <c r="U97" s="1" t="s">
        <v>305</v>
      </c>
    </row>
    <row r="98" spans="1:23" ht="14.1" customHeight="1" x14ac:dyDescent="0.25">
      <c r="A98" s="1" t="s">
        <v>237</v>
      </c>
      <c r="B98" s="39"/>
      <c r="C98" s="40"/>
      <c r="E98" s="1" t="s">
        <v>127</v>
      </c>
      <c r="F98" s="37"/>
      <c r="G98" s="38"/>
      <c r="I98" s="1" t="s">
        <v>348</v>
      </c>
      <c r="O98" s="1" t="s">
        <v>226</v>
      </c>
      <c r="S98" s="1" t="s">
        <v>234</v>
      </c>
      <c r="U98" s="1" t="s">
        <v>381</v>
      </c>
    </row>
    <row r="99" spans="1:23" ht="8.1" customHeight="1" x14ac:dyDescent="0.25">
      <c r="I99" s="1" t="s">
        <v>347</v>
      </c>
      <c r="K99" s="4" t="s">
        <v>341</v>
      </c>
      <c r="O99" s="1" t="s">
        <v>381</v>
      </c>
      <c r="U99" s="1" t="s">
        <v>226</v>
      </c>
    </row>
    <row r="100" spans="1:23" ht="14.1" customHeight="1" x14ac:dyDescent="0.25">
      <c r="A100" s="1" t="s">
        <v>114</v>
      </c>
      <c r="B100" s="39"/>
      <c r="C100" s="40"/>
      <c r="E100" s="1" t="s">
        <v>241</v>
      </c>
      <c r="F100" s="37"/>
      <c r="G100" s="38"/>
      <c r="I100" s="1" t="s">
        <v>347</v>
      </c>
      <c r="K100" s="1" t="s">
        <v>364</v>
      </c>
      <c r="O100" s="1" t="s">
        <v>501</v>
      </c>
      <c r="U100" s="1" t="s">
        <v>366</v>
      </c>
    </row>
    <row r="101" spans="1:23" ht="8.1" customHeight="1" x14ac:dyDescent="0.25">
      <c r="G101"/>
      <c r="I101" s="1" t="s">
        <v>206</v>
      </c>
      <c r="K101" s="1" t="s">
        <v>353</v>
      </c>
      <c r="O101" s="1" t="s">
        <v>366</v>
      </c>
      <c r="U101" s="1" t="s">
        <v>192</v>
      </c>
      <c r="W101" s="4" t="s">
        <v>246</v>
      </c>
    </row>
    <row r="102" spans="1:23" ht="14.1" customHeight="1" x14ac:dyDescent="0.25">
      <c r="A102" s="1" t="s">
        <v>149</v>
      </c>
      <c r="B102" s="9"/>
      <c r="C102" s="3" t="s">
        <v>132</v>
      </c>
      <c r="I102" s="1" t="s">
        <v>431</v>
      </c>
      <c r="K102" s="1" t="s">
        <v>354</v>
      </c>
      <c r="O102" s="1" t="s">
        <v>192</v>
      </c>
      <c r="U102" s="1" t="s">
        <v>367</v>
      </c>
    </row>
    <row r="103" spans="1:23" ht="8.1" customHeight="1" x14ac:dyDescent="0.25">
      <c r="I103" s="1" t="s">
        <v>432</v>
      </c>
      <c r="K103" s="1" t="s">
        <v>355</v>
      </c>
      <c r="O103" s="1" t="s">
        <v>367</v>
      </c>
      <c r="Q103" s="4" t="s">
        <v>193</v>
      </c>
      <c r="S103" s="4" t="s">
        <v>242</v>
      </c>
      <c r="U103" s="1" t="s">
        <v>368</v>
      </c>
      <c r="W103" s="1" t="s">
        <v>249</v>
      </c>
    </row>
    <row r="104" spans="1:23" ht="14.1" customHeight="1" x14ac:dyDescent="0.25">
      <c r="A104" s="1" t="s">
        <v>238</v>
      </c>
      <c r="B104" s="37"/>
      <c r="C104" s="38"/>
      <c r="E104" s="1" t="s">
        <v>247</v>
      </c>
      <c r="F104" s="37"/>
      <c r="G104" s="38"/>
      <c r="I104" s="1" t="s">
        <v>433</v>
      </c>
      <c r="K104" s="1" t="s">
        <v>356</v>
      </c>
      <c r="O104" s="1" t="s">
        <v>368</v>
      </c>
      <c r="U104" s="1" t="s">
        <v>369</v>
      </c>
      <c r="W104" s="1" t="s">
        <v>250</v>
      </c>
    </row>
    <row r="105" spans="1:23" ht="8.1" customHeight="1" x14ac:dyDescent="0.25">
      <c r="I105" s="1" t="s">
        <v>207</v>
      </c>
      <c r="K105" s="1" t="s">
        <v>360</v>
      </c>
      <c r="O105" s="1" t="s">
        <v>369</v>
      </c>
      <c r="Q105" s="31" t="s">
        <v>383</v>
      </c>
      <c r="S105" s="1" t="s">
        <v>392</v>
      </c>
      <c r="U105" s="1" t="s">
        <v>370</v>
      </c>
      <c r="W105" s="1" t="s">
        <v>84</v>
      </c>
    </row>
    <row r="106" spans="1:23" ht="14.1" customHeight="1" x14ac:dyDescent="0.25">
      <c r="E106" s="1" t="s">
        <v>248</v>
      </c>
      <c r="F106" s="37"/>
      <c r="G106" s="38"/>
      <c r="I106" s="1" t="s">
        <v>208</v>
      </c>
      <c r="K106" s="1" t="s">
        <v>357</v>
      </c>
      <c r="M106" s="4" t="s">
        <v>213</v>
      </c>
      <c r="O106" s="1" t="s">
        <v>370</v>
      </c>
      <c r="Q106" s="1" t="s">
        <v>196</v>
      </c>
      <c r="S106" s="1" t="s">
        <v>489</v>
      </c>
      <c r="U106" s="1" t="s">
        <v>371</v>
      </c>
    </row>
    <row r="107" spans="1:23" ht="8.1" customHeight="1" x14ac:dyDescent="0.25">
      <c r="I107" s="1" t="s">
        <v>387</v>
      </c>
      <c r="K107" s="1" t="s">
        <v>358</v>
      </c>
      <c r="O107" s="1" t="s">
        <v>371</v>
      </c>
      <c r="Q107" s="1" t="s">
        <v>198</v>
      </c>
      <c r="S107" s="1" t="s">
        <v>470</v>
      </c>
      <c r="U107" s="1" t="s">
        <v>396</v>
      </c>
    </row>
    <row r="108" spans="1:23" ht="14.1" customHeight="1" x14ac:dyDescent="0.25">
      <c r="A108" s="1" t="s">
        <v>239</v>
      </c>
      <c r="B108" s="37"/>
      <c r="C108" s="38"/>
      <c r="E108" s="1" t="s">
        <v>240</v>
      </c>
      <c r="F108" s="10"/>
      <c r="G108" s="1" t="s">
        <v>172</v>
      </c>
      <c r="I108" s="1" t="s">
        <v>209</v>
      </c>
      <c r="K108" s="1" t="s">
        <v>359</v>
      </c>
      <c r="M108" s="1" t="s">
        <v>214</v>
      </c>
      <c r="O108" s="1" t="s">
        <v>396</v>
      </c>
      <c r="Q108" s="1" t="s">
        <v>393</v>
      </c>
      <c r="S108" s="1" t="s">
        <v>102</v>
      </c>
      <c r="U108" s="1" t="s">
        <v>397</v>
      </c>
    </row>
    <row r="109" spans="1:23" ht="8.1" customHeight="1" thickBot="1" x14ac:dyDescent="0.3">
      <c r="A109" s="23"/>
      <c r="B109" s="24"/>
      <c r="C109" s="24"/>
      <c r="D109" s="23"/>
      <c r="E109" s="23"/>
      <c r="F109" s="23"/>
      <c r="G109" s="23"/>
      <c r="K109" s="1" t="s">
        <v>361</v>
      </c>
      <c r="M109" s="1" t="s">
        <v>215</v>
      </c>
      <c r="O109" s="1" t="s">
        <v>397</v>
      </c>
      <c r="Q109" s="1" t="s">
        <v>194</v>
      </c>
      <c r="U109" s="1" t="s">
        <v>372</v>
      </c>
    </row>
    <row r="110" spans="1:23" ht="8.1" customHeight="1" thickTop="1" x14ac:dyDescent="0.25">
      <c r="A110" s="25"/>
      <c r="B110" s="26"/>
      <c r="C110" s="26"/>
      <c r="D110" s="25"/>
      <c r="E110" s="25"/>
      <c r="F110" s="25"/>
      <c r="G110" s="25"/>
      <c r="K110" s="1" t="s">
        <v>362</v>
      </c>
      <c r="M110" s="1" t="s">
        <v>216</v>
      </c>
      <c r="O110" s="1" t="s">
        <v>372</v>
      </c>
      <c r="Q110" s="1" t="s">
        <v>195</v>
      </c>
      <c r="U110" s="1" t="s">
        <v>102</v>
      </c>
    </row>
    <row r="111" spans="1:23" ht="14.1" customHeight="1" x14ac:dyDescent="0.25">
      <c r="A111" s="1" t="s">
        <v>251</v>
      </c>
      <c r="B111" s="37"/>
      <c r="C111" s="38"/>
      <c r="E111" s="1" t="s">
        <v>252</v>
      </c>
      <c r="F111" s="37"/>
      <c r="G111" s="38"/>
      <c r="I111" s="4" t="s">
        <v>340</v>
      </c>
      <c r="K111" s="1" t="s">
        <v>363</v>
      </c>
      <c r="M111" s="1" t="s">
        <v>217</v>
      </c>
      <c r="O111" s="1" t="s">
        <v>255</v>
      </c>
      <c r="Q111" s="1" t="s">
        <v>197</v>
      </c>
    </row>
    <row r="112" spans="1:23" ht="14.1" customHeight="1" x14ac:dyDescent="0.25">
      <c r="I112" s="1" t="s">
        <v>342</v>
      </c>
      <c r="K112" s="1" t="s">
        <v>446</v>
      </c>
      <c r="M112" s="1" t="s">
        <v>218</v>
      </c>
      <c r="Q112" s="1" t="s">
        <v>288</v>
      </c>
    </row>
    <row r="113" spans="9:21" ht="14.1" customHeight="1" x14ac:dyDescent="0.25">
      <c r="I113" s="1" t="s">
        <v>350</v>
      </c>
      <c r="K113" s="1" t="s">
        <v>447</v>
      </c>
      <c r="M113" s="1" t="s">
        <v>219</v>
      </c>
      <c r="Q113" s="1" t="s">
        <v>427</v>
      </c>
    </row>
    <row r="114" spans="9:21" ht="14.1" customHeight="1" x14ac:dyDescent="0.25">
      <c r="I114" s="1" t="s">
        <v>495</v>
      </c>
      <c r="K114" s="1" t="s">
        <v>448</v>
      </c>
      <c r="M114" s="1" t="s">
        <v>84</v>
      </c>
      <c r="Q114" s="1" t="s">
        <v>411</v>
      </c>
    </row>
    <row r="115" spans="9:21" x14ac:dyDescent="0.25">
      <c r="I115" s="1" t="s">
        <v>351</v>
      </c>
      <c r="K115" s="1" t="s">
        <v>449</v>
      </c>
      <c r="Q115" s="1" t="s">
        <v>485</v>
      </c>
    </row>
    <row r="116" spans="9:21" x14ac:dyDescent="0.25">
      <c r="I116" s="1" t="s">
        <v>352</v>
      </c>
      <c r="K116" s="1" t="s">
        <v>450</v>
      </c>
      <c r="Q116" s="1" t="s">
        <v>486</v>
      </c>
      <c r="U116" s="4" t="s">
        <v>243</v>
      </c>
    </row>
    <row r="117" spans="9:21" x14ac:dyDescent="0.25">
      <c r="K117" s="1" t="s">
        <v>451</v>
      </c>
      <c r="Q117" s="1" t="s">
        <v>487</v>
      </c>
    </row>
    <row r="118" spans="9:21" x14ac:dyDescent="0.25">
      <c r="K118" s="1" t="s">
        <v>406</v>
      </c>
      <c r="O118" s="4" t="s">
        <v>279</v>
      </c>
      <c r="Q118" s="1" t="s">
        <v>434</v>
      </c>
      <c r="U118" s="1" t="s">
        <v>244</v>
      </c>
    </row>
    <row r="119" spans="9:21" x14ac:dyDescent="0.25">
      <c r="K119" s="1" t="s">
        <v>488</v>
      </c>
      <c r="Q119" s="1" t="s">
        <v>373</v>
      </c>
      <c r="U119" s="1" t="s">
        <v>245</v>
      </c>
    </row>
    <row r="120" spans="9:21" x14ac:dyDescent="0.25">
      <c r="K120" s="1" t="s">
        <v>417</v>
      </c>
      <c r="O120" s="1" t="s">
        <v>244</v>
      </c>
      <c r="Q120" s="1" t="s">
        <v>374</v>
      </c>
      <c r="U120" s="1" t="s">
        <v>84</v>
      </c>
    </row>
    <row r="121" spans="9:21" x14ac:dyDescent="0.25">
      <c r="O121" s="1" t="s">
        <v>245</v>
      </c>
      <c r="Q121" s="1" t="s">
        <v>336</v>
      </c>
    </row>
    <row r="122" spans="9:21" x14ac:dyDescent="0.25">
      <c r="Q122" s="1" t="s">
        <v>228</v>
      </c>
    </row>
    <row r="123" spans="9:21" x14ac:dyDescent="0.25">
      <c r="Q123" s="1" t="s">
        <v>337</v>
      </c>
    </row>
    <row r="124" spans="9:21" x14ac:dyDescent="0.25">
      <c r="Q124" s="1" t="s">
        <v>375</v>
      </c>
    </row>
    <row r="125" spans="9:21" x14ac:dyDescent="0.25">
      <c r="Q125" s="1" t="s">
        <v>376</v>
      </c>
    </row>
    <row r="126" spans="9:21" x14ac:dyDescent="0.25">
      <c r="Q126" s="1" t="s">
        <v>377</v>
      </c>
    </row>
  </sheetData>
  <sheetProtection algorithmName="SHA-512" hashValue="f1jiyFCp9DS5Rhoyp2aIHZwcokUq1Q5Gut4SQX2u/fsXelfXWb5i25mVSdt3VqQGXUDZ5MNFy/wUP5m9OsAevg==" saltValue="LQrtRzti5UCNqb8QaQh8ig==" spinCount="100000" sheet="1" selectLockedCells="1"/>
  <mergeCells count="71">
    <mergeCell ref="B17:C17"/>
    <mergeCell ref="A21:C21"/>
    <mergeCell ref="A78:C78"/>
    <mergeCell ref="F19:G19"/>
    <mergeCell ref="F21:G21"/>
    <mergeCell ref="B19:C19"/>
    <mergeCell ref="B47:C47"/>
    <mergeCell ref="B42:C42"/>
    <mergeCell ref="F42:G42"/>
    <mergeCell ref="B43:C43"/>
    <mergeCell ref="F37:G37"/>
    <mergeCell ref="B23:C23"/>
    <mergeCell ref="F68:G68"/>
    <mergeCell ref="F70:G70"/>
    <mergeCell ref="B68:C68"/>
    <mergeCell ref="B49:C49"/>
    <mergeCell ref="F7:G7"/>
    <mergeCell ref="B36:C36"/>
    <mergeCell ref="B39:C39"/>
    <mergeCell ref="B40:C40"/>
    <mergeCell ref="B9:C9"/>
    <mergeCell ref="F25:G25"/>
    <mergeCell ref="B29:C29"/>
    <mergeCell ref="B11:C11"/>
    <mergeCell ref="F11:G11"/>
    <mergeCell ref="B13:C13"/>
    <mergeCell ref="F13:G13"/>
    <mergeCell ref="F23:G23"/>
    <mergeCell ref="F39:G39"/>
    <mergeCell ref="F36:G36"/>
    <mergeCell ref="F15:G15"/>
    <mergeCell ref="F17:G17"/>
    <mergeCell ref="F53:G53"/>
    <mergeCell ref="B111:C111"/>
    <mergeCell ref="F111:G111"/>
    <mergeCell ref="F82:G82"/>
    <mergeCell ref="B98:C98"/>
    <mergeCell ref="B100:C100"/>
    <mergeCell ref="F98:G98"/>
    <mergeCell ref="F100:G100"/>
    <mergeCell ref="B104:C104"/>
    <mergeCell ref="F104:G104"/>
    <mergeCell ref="B91:C91"/>
    <mergeCell ref="B92:C92"/>
    <mergeCell ref="B94:C94"/>
    <mergeCell ref="F92:G92"/>
    <mergeCell ref="B89:C89"/>
    <mergeCell ref="F89:G89"/>
    <mergeCell ref="B108:C108"/>
    <mergeCell ref="F80:G80"/>
    <mergeCell ref="B84:C84"/>
    <mergeCell ref="B85:C85"/>
    <mergeCell ref="B87:C87"/>
    <mergeCell ref="F87:G87"/>
    <mergeCell ref="F106:G106"/>
    <mergeCell ref="F9:G9"/>
    <mergeCell ref="F63:G63"/>
    <mergeCell ref="F91:G91"/>
    <mergeCell ref="B70:C70"/>
    <mergeCell ref="B77:C77"/>
    <mergeCell ref="F77:G77"/>
    <mergeCell ref="F78:G78"/>
    <mergeCell ref="B80:C80"/>
    <mergeCell ref="B82:C82"/>
    <mergeCell ref="E84:G84"/>
    <mergeCell ref="E85:G85"/>
    <mergeCell ref="B51:C51"/>
    <mergeCell ref="F51:G51"/>
    <mergeCell ref="B57:C57"/>
    <mergeCell ref="B61:C61"/>
    <mergeCell ref="F61:G61"/>
  </mergeCells>
  <phoneticPr fontId="12" type="noConversion"/>
  <dataValidations count="41">
    <dataValidation type="list" showInputMessage="1" showErrorMessage="1" error="ARCA Contractor MUST be chosen." sqref="B10:C10" xr:uid="{00000000-0002-0000-0000-000000000000}">
      <formula1>ARCAContractors</formula1>
    </dataValidation>
    <dataValidation type="list" allowBlank="1" showInputMessage="1" showErrorMessage="1" sqref="B23:C23" xr:uid="{00000000-0002-0000-0000-000002000000}">
      <formula1>Application</formula1>
    </dataValidation>
    <dataValidation type="list" showInputMessage="1" showErrorMessage="1" sqref="F25:G25" xr:uid="{00000000-0002-0000-0000-000003000000}">
      <formula1>Design</formula1>
    </dataValidation>
    <dataValidation type="list" showInputMessage="1" showErrorMessage="1" sqref="B29:C29" xr:uid="{00000000-0002-0000-0000-000004000000}">
      <formula1>PrimaryMembrane</formula1>
    </dataValidation>
    <dataValidation type="list" showInputMessage="1" showErrorMessage="1" error="ARCA Contractor MUST be chosen." sqref="B9:C9" xr:uid="{00000000-0002-0000-0000-000005000000}">
      <formula1>ARCAContractor</formula1>
    </dataValidation>
    <dataValidation type="list" allowBlank="1" showInputMessage="1" showErrorMessage="1" sqref="B42:C42" xr:uid="{00000000-0002-0000-0000-000006000000}">
      <formula1>VRType</formula1>
    </dataValidation>
    <dataValidation type="list" allowBlank="1" showInputMessage="1" showErrorMessage="1" sqref="B39:C39" xr:uid="{00000000-0002-0000-0000-000007000000}">
      <formula1>LevelingSurface</formula1>
    </dataValidation>
    <dataValidation type="list" allowBlank="1" showInputMessage="1" showErrorMessage="1" sqref="F39:G39" xr:uid="{00000000-0002-0000-0000-000008000000}">
      <formula1>Attachment</formula1>
    </dataValidation>
    <dataValidation type="list" allowBlank="1" showInputMessage="1" showErrorMessage="1" sqref="F36:G36" xr:uid="{00000000-0002-0000-0000-000009000000}">
      <formula1>RoofSlope</formula1>
    </dataValidation>
    <dataValidation type="list" allowBlank="1" showInputMessage="1" showErrorMessage="1" sqref="B36:C36" xr:uid="{00000000-0002-0000-0000-00000A000000}">
      <formula1>RoofDeckMaterial</formula1>
    </dataValidation>
    <dataValidation type="list" allowBlank="1" showInputMessage="1" showErrorMessage="1" sqref="C34" xr:uid="{00000000-0002-0000-0000-00000B000000}">
      <formula1>System</formula1>
    </dataValidation>
    <dataValidation type="list" allowBlank="1" showInputMessage="1" showErrorMessage="1" sqref="B45 B55" xr:uid="{00000000-0002-0000-0000-00000C000000}">
      <formula1>Primary</formula1>
    </dataValidation>
    <dataValidation type="list" allowBlank="1" showInputMessage="1" showErrorMessage="1" sqref="B47:C47 B57:C57" xr:uid="{00000000-0002-0000-0000-00000D000000}">
      <formula1>PrimaryType</formula1>
    </dataValidation>
    <dataValidation type="list" allowBlank="1" showInputMessage="1" showErrorMessage="1" sqref="B49:C49 B100:C100" xr:uid="{00000000-0002-0000-0000-00000E000000}">
      <formula1>PrimaryLayers</formula1>
    </dataValidation>
    <dataValidation type="list" allowBlank="1" showInputMessage="1" showErrorMessage="1" sqref="F51:G51 F61:G61 F68:G68" xr:uid="{00000000-0002-0000-0000-00000F000000}">
      <formula1>PrimaryAttachment</formula1>
    </dataValidation>
    <dataValidation type="list" allowBlank="1" showInputMessage="1" showErrorMessage="1" sqref="B51:C51 B61:C61" xr:uid="{00000000-0002-0000-0000-000010000000}">
      <formula1>PrimaryManufacturers</formula1>
    </dataValidation>
    <dataValidation type="list" allowBlank="1" showInputMessage="1" showErrorMessage="1" sqref="F63:G63 F53:G53 F70:G70" xr:uid="{00000000-0002-0000-0000-000011000000}">
      <formula1>InsulationAdhesive</formula1>
    </dataValidation>
    <dataValidation type="list" allowBlank="1" showInputMessage="1" showErrorMessage="1" sqref="B68:C68" xr:uid="{00000000-0002-0000-0000-000012000000}">
      <formula1>Coverboard</formula1>
    </dataValidation>
    <dataValidation type="list" allowBlank="1" showInputMessage="1" showErrorMessage="1" sqref="B72" xr:uid="{00000000-0002-0000-0000-000013000000}">
      <formula1>CBThickness</formula1>
    </dataValidation>
    <dataValidation type="list" allowBlank="1" showInputMessage="1" showErrorMessage="1" sqref="B70:C70" xr:uid="{00000000-0002-0000-0000-000014000000}">
      <formula1>CBManufacturer1</formula1>
    </dataValidation>
    <dataValidation type="list" allowBlank="1" showInputMessage="1" showErrorMessage="1" sqref="B77:C77" xr:uid="{00000000-0002-0000-0000-000015000000}">
      <formula1>MembraneManufacturer</formula1>
    </dataValidation>
    <dataValidation type="list" allowBlank="1" showInputMessage="1" showErrorMessage="1" sqref="F77:G77" xr:uid="{00000000-0002-0000-0000-000016000000}">
      <formula1>BitumenType</formula1>
    </dataValidation>
    <dataValidation type="list" allowBlank="1" showInputMessage="1" showErrorMessage="1" sqref="B80:C80" xr:uid="{00000000-0002-0000-0000-000017000000}">
      <formula1>MembraneBase1</formula1>
    </dataValidation>
    <dataValidation type="list" allowBlank="1" showInputMessage="1" showErrorMessage="1" sqref="F80:G80" xr:uid="{00000000-0002-0000-0000-000018000000}">
      <formula1>MembraneCap</formula1>
    </dataValidation>
    <dataValidation type="list" allowBlank="1" showInputMessage="1" showErrorMessage="1" sqref="B82:C82" xr:uid="{00000000-0002-0000-0000-000019000000}">
      <formula1>LaminatedPrimaryBase</formula1>
    </dataValidation>
    <dataValidation type="list" allowBlank="1" showInputMessage="1" showErrorMessage="1" sqref="B84:C84" xr:uid="{00000000-0002-0000-0000-00001A000000}">
      <formula1>MembraneApplication</formula1>
    </dataValidation>
    <dataValidation type="list" allowBlank="1" showInputMessage="1" showErrorMessage="1" sqref="B91:C91" xr:uid="{00000000-0002-0000-0000-00001B000000}">
      <formula1>MetalFlashing</formula1>
    </dataValidation>
    <dataValidation type="list" allowBlank="1" showInputMessage="1" showErrorMessage="1" sqref="B94:C94" xr:uid="{00000000-0002-0000-0000-00001C000000}">
      <formula1>MembraneProtection</formula1>
    </dataValidation>
    <dataValidation type="list" allowBlank="1" showInputMessage="1" showErrorMessage="1" sqref="B89:C89" xr:uid="{00000000-0002-0000-0000-00001D000000}">
      <formula1>MembraneBaseFlashing</formula1>
    </dataValidation>
    <dataValidation type="list" allowBlank="1" showInputMessage="1" showErrorMessage="1" sqref="F89:G89" xr:uid="{00000000-0002-0000-0000-00001E000000}">
      <formula1>MembraneCapFlashing</formula1>
    </dataValidation>
    <dataValidation type="list" allowBlank="1" showInputMessage="1" showErrorMessage="1" sqref="F91:G92" xr:uid="{00000000-0002-0000-0000-00001F000000}">
      <formula1>Drainage</formula1>
    </dataValidation>
    <dataValidation type="list" allowBlank="1" showInputMessage="1" showErrorMessage="1" sqref="F100:G101" xr:uid="{00000000-0002-0000-0000-000020000000}">
      <formula1>ProtectedInsulationManufacturer</formula1>
    </dataValidation>
    <dataValidation type="list" allowBlank="1" showInputMessage="1" showErrorMessage="1" sqref="B104:C104" xr:uid="{00000000-0002-0000-0000-000021000000}">
      <formula1>FilterFabric</formula1>
    </dataValidation>
    <dataValidation type="list" allowBlank="1" showInputMessage="1" showErrorMessage="1" sqref="B108:C108" xr:uid="{00000000-0002-0000-0000-000022000000}">
      <formula1>PMBallast</formula1>
    </dataValidation>
    <dataValidation type="list" allowBlank="1" showInputMessage="1" showErrorMessage="1" sqref="F82:G82" xr:uid="{00000000-0002-0000-0000-000023000000}">
      <formula1>SinglePly</formula1>
    </dataValidation>
    <dataValidation type="list" allowBlank="1" showInputMessage="1" showErrorMessage="1" sqref="B98:C98" xr:uid="{00000000-0002-0000-0000-000024000000}">
      <formula1>AuxLevelling</formula1>
    </dataValidation>
    <dataValidation type="list" allowBlank="1" showInputMessage="1" showErrorMessage="1" sqref="B87:C87" xr:uid="{BF1ACFD8-85A4-44A1-9269-50AA455E66AA}">
      <formula1>BASESHEETAPPLICATION</formula1>
    </dataValidation>
    <dataValidation type="list" showInputMessage="1" showErrorMessage="1" sqref="B22:C22 B19:C19" xr:uid="{00000000-0002-0000-0000-000001000000}">
      <formula1>Warranty</formula1>
    </dataValidation>
    <dataValidation type="list" allowBlank="1" showInputMessage="1" showErrorMessage="1" sqref="F87:G87" xr:uid="{9AE5CBAE-3C1A-4948-9083-4B03A7D7ED12}">
      <formula1>$K$100:$K$120</formula1>
    </dataValidation>
    <dataValidation type="list" allowBlank="1" showInputMessage="1" showErrorMessage="1" sqref="F9:G9" xr:uid="{1588E663-50AB-4B1C-A39B-ED7AE2892DF9}">
      <formula1>$I$41:$I$44</formula1>
    </dataValidation>
    <dataValidation type="list" showInputMessage="1" showErrorMessage="1" sqref="F21:G23" xr:uid="{00000000-0002-0000-0000-000025000000}">
      <formula1>$K$7:$K$39</formula1>
    </dataValidation>
  </dataValidations>
  <pageMargins left="0.7" right="0.7" top="0.75" bottom="0.75" header="0.3" footer="0.3"/>
  <pageSetup scale="79" fitToHeight="0" orientation="portrait" r:id="rId1"/>
  <rowBreaks count="1" manualBreakCount="1">
    <brk id="64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H F O V t 2 b V F y k A A A A 9 g A A A B I A H A B D b 2 5 m a W c v U G F j a 2 F n Z S 5 4 b W w g o h g A K K A U A A A A A A A A A A A A A A A A A A A A A A A A A A A A h Y 9 N C s I w G E S v U r J v / o o g 5 W u K d G t B E M R t S G M N t q k 0 q e n d X H g k r 2 B F q + 5 c z p u 3 m L l f b 5 C P b R N d d O 9 M Z z P E M E W R t q q r j K 0 z N P h D v E S 5 g I 1 U J 1 n r a J K t S 0 d X Z e j o / T k l J I S A Q 4 K 7 v i a c U k b 2 5 X q r j r q V 6 C O b / 3 J s r P P S K o 0 E 7 F 5 j B M e M c b z g C a Z A Z g i l s V + B T 3 u f 7 Q + E Y m j 8 0 G u h b V y s g M w R y P u D e A B Q S w M E F A A C A A g A C H F O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h x T l Y o i k e 4 D g A A A B E A A A A T A B w A R m 9 y b X V s Y X M v U 2 V j d G l v b j E u b S C i G A A o o B Q A A A A A A A A A A A A A A A A A A A A A A A A A A A A r T k 0 u y c z P U w i G 0 I b W A F B L A Q I t A B Q A A g A I A A h x T l b d m 1 R c p A A A A P Y A A A A S A A A A A A A A A A A A A A A A A A A A A A B D b 2 5 m a W c v U G F j a 2 F n Z S 5 4 b W x Q S w E C L Q A U A A I A C A A I c U 5 W D 8 r p q 6 Q A A A D p A A A A E w A A A A A A A A A A A A A A A A D w A A A A W 0 N v b n R l b n R f V H l w Z X N d L n h t b F B L A Q I t A B Q A A g A I A A h x T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7 5 c y F I a t K S 4 G w W i S A O L b 8 A A A A A A I A A A A A A B B m A A A A A Q A A I A A A A I B P u C P D f m T W g H S m f t z 2 A J e L L u 4 p A 3 p 4 l A A K X W q r I o G j A A A A A A 6 A A A A A A g A A I A A A A O 0 6 5 m u E Z n I p 3 i Z E i q I 8 U M O h b C M b K h V j v w E 0 k A V s 9 u 7 O U A A A A P M 5 I W H O b F u j k Z V E g a n y W m 2 F X I O T f b 2 M S e 0 N i e W a b M N 8 4 3 2 B S W t v E u J e z O J L n 6 M b j y w u g / u t s W H k X I B E P x 6 z W G N W 2 s a l J h 5 L Y z q Q A q w V B a / D Q A A A A C y O 3 a / o r 6 + E j b x v z w + A v w m H H Q n 7 K m E 8 m g E l l z W p H Q 6 d a s U X g 3 z X d k H 8 j 1 y a G P v w y R B H B J O M l n G 6 d u Y O 4 H / 9 L D 4 = < / D a t a M a s h u p > 
</file>

<file path=customXml/itemProps1.xml><?xml version="1.0" encoding="utf-8"?>
<ds:datastoreItem xmlns:ds="http://schemas.openxmlformats.org/officeDocument/2006/customXml" ds:itemID="{6E8F82D3-E99D-4EB7-8E55-09E1AE5C6B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42</vt:i4>
      </vt:variant>
    </vt:vector>
  </HeadingPairs>
  <TitlesOfParts>
    <vt:vector size="43" baseType="lpstr">
      <vt:lpstr>Sheet1</vt:lpstr>
      <vt:lpstr>Application</vt:lpstr>
      <vt:lpstr>ARCAContractor</vt:lpstr>
      <vt:lpstr>ARCAContractors</vt:lpstr>
      <vt:lpstr>ARCAInspectors</vt:lpstr>
      <vt:lpstr>Attachment</vt:lpstr>
      <vt:lpstr>AuxLevelling</vt:lpstr>
      <vt:lpstr>BASESHEETAPPLICATION</vt:lpstr>
      <vt:lpstr>BitumenType</vt:lpstr>
      <vt:lpstr>CBManufacturer</vt:lpstr>
      <vt:lpstr>CBManufacturer1</vt:lpstr>
      <vt:lpstr>CBThickness</vt:lpstr>
      <vt:lpstr>Coverboard</vt:lpstr>
      <vt:lpstr>Design</vt:lpstr>
      <vt:lpstr>Drainage</vt:lpstr>
      <vt:lpstr>FilterFabric</vt:lpstr>
      <vt:lpstr>InsulationAdhesive</vt:lpstr>
      <vt:lpstr>LaminatedPrimaryBase</vt:lpstr>
      <vt:lpstr>LevelingSurface</vt:lpstr>
      <vt:lpstr>MembraneApplication</vt:lpstr>
      <vt:lpstr>MembraneBase</vt:lpstr>
      <vt:lpstr>MembraneBase1</vt:lpstr>
      <vt:lpstr>MembraneBaseFlashing</vt:lpstr>
      <vt:lpstr>MembraneCap</vt:lpstr>
      <vt:lpstr>MembraneCapFlashing</vt:lpstr>
      <vt:lpstr>MembraneManufacturer</vt:lpstr>
      <vt:lpstr>MembraneProtection</vt:lpstr>
      <vt:lpstr>MetalFlashing</vt:lpstr>
      <vt:lpstr>PMBallast</vt:lpstr>
      <vt:lpstr>Primary</vt:lpstr>
      <vt:lpstr>PrimaryAttachment</vt:lpstr>
      <vt:lpstr>PrimaryLayers</vt:lpstr>
      <vt:lpstr>PrimaryManufacturers</vt:lpstr>
      <vt:lpstr>PrimaryMembrane</vt:lpstr>
      <vt:lpstr>PrimaryType</vt:lpstr>
      <vt:lpstr>Sheet1!Print_Area</vt:lpstr>
      <vt:lpstr>ProtectedInsulationManufacturer</vt:lpstr>
      <vt:lpstr>RoofDeckMaterial</vt:lpstr>
      <vt:lpstr>RoofSlope</vt:lpstr>
      <vt:lpstr>SinglePly</vt:lpstr>
      <vt:lpstr>System</vt:lpstr>
      <vt:lpstr>VRType</vt:lpstr>
      <vt:lpstr>Warranty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Kramers</dc:creator>
  <cp:lastModifiedBy>Kevin Kramers</cp:lastModifiedBy>
  <cp:lastPrinted>2020-08-17T17:06:37Z</cp:lastPrinted>
  <dcterms:created xsi:type="dcterms:W3CDTF">2015-10-27T21:38:26Z</dcterms:created>
  <dcterms:modified xsi:type="dcterms:W3CDTF">2025-06-09T17:38:21Z</dcterms:modified>
</cp:coreProperties>
</file>