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97FBD024-895F-4570-96D1-5CEBCC3F74F1}" xr6:coauthVersionLast="47" xr6:coauthVersionMax="47" xr10:uidLastSave="{00000000-0000-0000-0000-000000000000}"/>
  <workbookProtection workbookAlgorithmName="SHA-512" workbookHashValue="GPmlmFTSakiKDPUszX7tK50iwjOAtMGXq+6H2EmqhlYY0gbtR0AzHXaXStfGxKgMZfKynW8dWjlUomcNSegOWw==" workbookSaltValue="L6wMdJ4pqSEMyNXIWVNV9g==" workbookSpinCount="100000" lockStructure="1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Sheet1!$M$25:$M$26</definedName>
    <definedName name="ARCAContractor">Sheet1!$I$7:$I$37</definedName>
    <definedName name="ARCAContractors">Sheet1!$I$7:$I$9</definedName>
    <definedName name="ARCAInspectors">Sheet1!$K$7:$K$14</definedName>
    <definedName name="Attachment">Sheet1!$O$37:$O$40</definedName>
    <definedName name="AuxLevelling">Sheet1!$K$96:$K$97</definedName>
    <definedName name="BitumenType">Sheet1!$K$68:$K$74</definedName>
    <definedName name="CBManufacturer">Sheet1!$M$70:$M$74</definedName>
    <definedName name="CBManufacturer1">Sheet1!$M$53:$M$73</definedName>
    <definedName name="CBThickness">Sheet1!$K$56:$K$61</definedName>
    <definedName name="Coverboard">Sheet1!$I$61:$I$66</definedName>
    <definedName name="Design">Sheet1!$M$7:$M$9</definedName>
    <definedName name="Drainage">Sheet1!$S$94:$S$99</definedName>
    <definedName name="ExistingSubstrate">Sheet1!$Q$15:$Q$19</definedName>
    <definedName name="ExposedSubstrate">Sheet1!$Q$7:$Q$11</definedName>
    <definedName name="FilterFabric">Sheet1!$U$120:$U$122</definedName>
    <definedName name="InsulationAdhesive">Sheet1!$Q$91:$Q$96</definedName>
    <definedName name="LaminatedPrimaryBase">Sheet1!$S$73:$S$85</definedName>
    <definedName name="LevelingSurface">Sheet1!$O$27:$O$33</definedName>
    <definedName name="MEMBRANE_BASE_FLASHING">Sheet1!$B$102</definedName>
    <definedName name="MembraneApplication">Sheet1!$I$86:$I$101</definedName>
    <definedName name="MembraneBase">Sheet1!$O$71:$O$103</definedName>
    <definedName name="MembraneBase1">Sheet1!$O$71:$O$104</definedName>
    <definedName name="MembraneBaseFlashing">Sheet1!$U$70:$U$112</definedName>
    <definedName name="MembraneCap">Sheet1!$Q$106:$Q$127</definedName>
    <definedName name="MembraneCapFlashing">Sheet1!$W$70:$W$93</definedName>
    <definedName name="MembraneManufacturer">Sheet1!$I$73:$I$79</definedName>
    <definedName name="MembraneProtection">Sheet1!$M$103:$M$109</definedName>
    <definedName name="MetalFlashing">Sheet1!$K$85:$K$87</definedName>
    <definedName name="Perimeter">Sheet1!$M$39:$M$43</definedName>
    <definedName name="PMBallast">Sheet1!$W$103:$W$105</definedName>
    <definedName name="Primary">Sheet1!$Q$27:$Q$29</definedName>
    <definedName name="PrimaryAttachment">Sheet1!$S$47:$S$51</definedName>
    <definedName name="PrimaryLayers">Sheet1!$Q$84:$Q$86</definedName>
    <definedName name="PrimaryManufacturers">Sheet1!$S$27:$S$42</definedName>
    <definedName name="PrimaryMembrane">Sheet1!$M$13:$M$21</definedName>
    <definedName name="PrimaryType">Sheet1!$Q$33:$Q$80</definedName>
    <definedName name="_xlnm.Print_Area" localSheetId="0">Sheet1!$A$1:$G$125</definedName>
    <definedName name="ProtectedInsulationManufacturer">Sheet1!$S$106:$S$109</definedName>
    <definedName name="RoofDeckMaterial">Sheet1!$O$12:$O$16</definedName>
    <definedName name="RoofSlope">Sheet1!$O$20:$O$23</definedName>
    <definedName name="SinglePly">Sheet1!$M$78:$M$92</definedName>
    <definedName name="System">Sheet1!$O$7:$O$8</definedName>
    <definedName name="VRType">Sheet1!$O$44:$O$52</definedName>
    <definedName name="Warranty">Sheet1!$M$30:$M$34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E97" i="1"/>
  <c r="A91" i="1"/>
</calcChain>
</file>

<file path=xl/sharedStrings.xml><?xml version="1.0" encoding="utf-8"?>
<sst xmlns="http://schemas.openxmlformats.org/spreadsheetml/2006/main" count="644" uniqueCount="519">
  <si>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</si>
  <si>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</si>
  <si>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</si>
  <si>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</si>
  <si>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</si>
  <si>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</si>
  <si>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</si>
  <si>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</si>
  <si>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</si>
  <si>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PRIMARY MEMBRANE :</t>
  </si>
  <si>
    <t>BID DATE (MM/DD/YYYY) :</t>
  </si>
  <si>
    <t>Acron Roofing Systems Inc.</t>
  </si>
  <si>
    <t>Belvedere Roofing Ltd.</t>
  </si>
  <si>
    <t>GENERAL CONTRACTOR :</t>
  </si>
  <si>
    <t>ARCA INSPECTOR :</t>
  </si>
  <si>
    <t>DESIGN TYPE :</t>
  </si>
  <si>
    <t>ROOF SECTIONS :</t>
  </si>
  <si>
    <t>PARAPET HEIGHT :</t>
  </si>
  <si>
    <t>Stephen Baxter</t>
  </si>
  <si>
    <t>Carl Bell</t>
  </si>
  <si>
    <t>Justin Bell</t>
  </si>
  <si>
    <t>Howard Chimko</t>
  </si>
  <si>
    <t>Allen Desjarlais</t>
  </si>
  <si>
    <t>Conventional</t>
  </si>
  <si>
    <t>Protected Membrane</t>
  </si>
  <si>
    <t>Combination Design</t>
  </si>
  <si>
    <t>BUR Organic Felt</t>
  </si>
  <si>
    <t>BUR Glass Felt</t>
  </si>
  <si>
    <t>SBS Mod. Bitumen</t>
  </si>
  <si>
    <t>EPDM</t>
  </si>
  <si>
    <t>PVC</t>
  </si>
  <si>
    <t>TPO</t>
  </si>
  <si>
    <t>Residential WC 5 Year</t>
  </si>
  <si>
    <t>Commercial WC 5 Year</t>
  </si>
  <si>
    <t>Commercial WC 10 Year</t>
  </si>
  <si>
    <t>Commercial CRCA</t>
  </si>
  <si>
    <t>Innovative WC 5 Year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</si>
  <si>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</si>
  <si>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</si>
  <si>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</si>
  <si>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</si>
  <si>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</si>
  <si>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</si>
  <si>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</si>
  <si>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</si>
  <si>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</si>
  <si>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</si>
  <si>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</si>
  <si>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</si>
  <si>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</si>
  <si>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</si>
  <si>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</si>
  <si>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</si>
  <si>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</si>
  <si>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</si>
  <si>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</si>
  <si>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</si>
  <si>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</si>
  <si>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</si>
  <si>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</si>
  <si>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</si>
  <si>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Design</t>
  </si>
  <si>
    <t>PrimaryMembrane</t>
  </si>
  <si>
    <t>Warranty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</si>
  <si>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</si>
  <si>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</si>
  <si>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</si>
  <si>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</si>
  <si>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</si>
  <si>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</si>
  <si>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</si>
  <si>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</si>
  <si>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</si>
  <si>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Low-Slope Project Information Form (PIF)</t>
  </si>
  <si>
    <t>ROOFING PROJECT SPECIFICATIONS</t>
  </si>
  <si>
    <t>System</t>
  </si>
  <si>
    <t>Insulated</t>
  </si>
  <si>
    <t>Uninsulated</t>
  </si>
  <si>
    <t>None</t>
  </si>
  <si>
    <t>Steel</t>
  </si>
  <si>
    <t>Concrete</t>
  </si>
  <si>
    <t>Wood (Sheathing)</t>
  </si>
  <si>
    <t>Wood (Dim. Lumber)</t>
  </si>
  <si>
    <t>Stramit</t>
  </si>
  <si>
    <t>RoofSlope</t>
  </si>
  <si>
    <t>RoofDeckMaterial</t>
  </si>
  <si>
    <t>1:50 (2%)</t>
  </si>
  <si>
    <t>1:100 (1%)</t>
  </si>
  <si>
    <t>Other</t>
  </si>
  <si>
    <t>LevelingSurface</t>
  </si>
  <si>
    <t>Gypsum Board</t>
  </si>
  <si>
    <t>Fibreboard</t>
  </si>
  <si>
    <t>Plywood</t>
  </si>
  <si>
    <t>Attachment</t>
  </si>
  <si>
    <t>Adhesive</t>
  </si>
  <si>
    <t>Mech. Fastened</t>
  </si>
  <si>
    <t>Mopped</t>
  </si>
  <si>
    <t>(Blank)</t>
  </si>
  <si>
    <t>VRType</t>
  </si>
  <si>
    <t>1 Ply Organic Felt - Mopped</t>
  </si>
  <si>
    <t>2 Ply Organic Felt - Mopped</t>
  </si>
  <si>
    <t>2 Ply Organic Felt - 1 Nailed &amp; 1 Mopped</t>
  </si>
  <si>
    <t>Kraft Laminate - Adhesive</t>
  </si>
  <si>
    <t>Kraft Laminate - Mech. Fastened</t>
  </si>
  <si>
    <t>6 mil Poly</t>
  </si>
  <si>
    <t>ROOF DECK MATERIAL :</t>
  </si>
  <si>
    <t>ATTACHMENT :</t>
  </si>
  <si>
    <t>PRIMARY INSULATION :</t>
  </si>
  <si>
    <t>Primary</t>
  </si>
  <si>
    <t>Flat</t>
  </si>
  <si>
    <t>Tapered</t>
  </si>
  <si>
    <t>PrimaryType</t>
  </si>
  <si>
    <t>ISO</t>
  </si>
  <si>
    <t>EPS Type 1</t>
  </si>
  <si>
    <t>EPS Type 2</t>
  </si>
  <si>
    <t>XPS Type 4</t>
  </si>
  <si>
    <t>Mineral Fibre</t>
  </si>
  <si>
    <t>Perlite</t>
  </si>
  <si>
    <t>Coated Fibreboard</t>
  </si>
  <si>
    <t>PrimaryLayers</t>
  </si>
  <si>
    <t>One</t>
  </si>
  <si>
    <t>Two</t>
  </si>
  <si>
    <t>PrimaryManufacturers</t>
  </si>
  <si>
    <t>LAYERS :</t>
  </si>
  <si>
    <t>TYPE :</t>
  </si>
  <si>
    <t>MANUFACTURER :</t>
  </si>
  <si>
    <t>INSULATION ATTACHMENT :</t>
  </si>
  <si>
    <t>MIN. THICKNESS :</t>
  </si>
  <si>
    <t>MAX. THICKNESS :</t>
  </si>
  <si>
    <t xml:space="preserve"> mm</t>
  </si>
  <si>
    <t>Atlas Roofing Corporation</t>
  </si>
  <si>
    <t>Hunter Panels LLC</t>
  </si>
  <si>
    <t>IKO Industries Ltd.</t>
  </si>
  <si>
    <t>Plast-Fab Ltd.</t>
  </si>
  <si>
    <t>Soprema Inc.</t>
  </si>
  <si>
    <t>PrimaryAttachment</t>
  </si>
  <si>
    <t>Loose Laid</t>
  </si>
  <si>
    <t>SECONDARY INSULATION :</t>
  </si>
  <si>
    <t>ADHESIVE NAME :</t>
  </si>
  <si>
    <t>InsulationAdhesive</t>
  </si>
  <si>
    <t>Carlisle Adhesive</t>
  </si>
  <si>
    <t>IKO - Millenium</t>
  </si>
  <si>
    <t>Soprema Duotack</t>
  </si>
  <si>
    <t>APPROX. ROOFING CONTRACT VALUE :</t>
  </si>
  <si>
    <t>COVERBOARD :</t>
  </si>
  <si>
    <t>THICKNESS :</t>
  </si>
  <si>
    <t>COVERBOARD ATTACHMENT :</t>
  </si>
  <si>
    <t>COVERBOARD ADHESIVE :</t>
  </si>
  <si>
    <t>Coverboard</t>
  </si>
  <si>
    <t>Asphalt Core Board</t>
  </si>
  <si>
    <t>Glass faced Gypsum Board</t>
  </si>
  <si>
    <t>High Density PolyIso Coverboard</t>
  </si>
  <si>
    <t>CBThickness</t>
  </si>
  <si>
    <t>THICKNESS:</t>
  </si>
  <si>
    <t>3 mm (1/8")</t>
  </si>
  <si>
    <t>10 mm (3/8")</t>
  </si>
  <si>
    <t>13 mm (1/2")</t>
  </si>
  <si>
    <t>25 mm (1")</t>
  </si>
  <si>
    <t>ROOFING MEMBRANE :</t>
  </si>
  <si>
    <t>BITUMEN TYPE (if applicable) :</t>
  </si>
  <si>
    <t>MEMBRANE BASE :</t>
  </si>
  <si>
    <t>MEMBRANE BASE FLASHING :</t>
  </si>
  <si>
    <t>MEMBRANE CAP FLASHING :</t>
  </si>
  <si>
    <t>APPLICATION METHOD :</t>
  </si>
  <si>
    <t>METAL FLASHINGS :</t>
  </si>
  <si>
    <t>MEMBRANE PROTECTION :</t>
  </si>
  <si>
    <t>SINGLE PLY BALLAST :</t>
  </si>
  <si>
    <t xml:space="preserve"> Lbs./Square</t>
  </si>
  <si>
    <t>PRIMARY DRAINAGE :</t>
  </si>
  <si>
    <t>PROTECTED MEMBRANE SYSTEM :</t>
  </si>
  <si>
    <t>CBManufacturer</t>
  </si>
  <si>
    <t>MembraneManufacturer</t>
  </si>
  <si>
    <t>Carlisle</t>
  </si>
  <si>
    <t>BitumenType</t>
  </si>
  <si>
    <t>Coal Tar Pitch</t>
  </si>
  <si>
    <t>Type 1 Asphalt</t>
  </si>
  <si>
    <t>Type 2 Asphalt</t>
  </si>
  <si>
    <t>Type 3 Asphalt</t>
  </si>
  <si>
    <t>SEBS - Modofoed</t>
  </si>
  <si>
    <t>Not Applicable</t>
  </si>
  <si>
    <t>MembraneBase</t>
  </si>
  <si>
    <t>IKO Modiflex MF-95</t>
  </si>
  <si>
    <t>IKO Modiflex MP-180</t>
  </si>
  <si>
    <t>IKO Torchflex TP-180</t>
  </si>
  <si>
    <t>IKO Protectobase 180</t>
  </si>
  <si>
    <t>IKO Fast-N-Stick 180 Base</t>
  </si>
  <si>
    <t>Soprema Elastophene 180 PS</t>
  </si>
  <si>
    <t>Soprema Sopralene Flam 180</t>
  </si>
  <si>
    <t>MembraneCap</t>
  </si>
  <si>
    <t>IKO Torchflex TP-180 Cap</t>
  </si>
  <si>
    <t>IKO Torchflex TP-250 Cap</t>
  </si>
  <si>
    <t>IKO Prevent TP-250 Cap</t>
  </si>
  <si>
    <t>IKO Torchflex TP-250 Cap 5.0</t>
  </si>
  <si>
    <t>IKO Prevent TP-250 Cap 5.0</t>
  </si>
  <si>
    <t>LaminatedPrimaryBase</t>
  </si>
  <si>
    <t>MembraneApplication</t>
  </si>
  <si>
    <t>1-Ply Fully Adhered</t>
  </si>
  <si>
    <t>1-Ply Mech. Fastened</t>
  </si>
  <si>
    <t>1-Ply Loose Laid Ballasted</t>
  </si>
  <si>
    <t>2-Ply Mopped / Torched</t>
  </si>
  <si>
    <t>2-Ply Torch / Torch</t>
  </si>
  <si>
    <t>2-Ply Fastened / Torch</t>
  </si>
  <si>
    <t>2-Ply Adhesive / Torch</t>
  </si>
  <si>
    <t>BUR 4-Ply (FULL)</t>
  </si>
  <si>
    <t>BUR 4-Ply (2+2)</t>
  </si>
  <si>
    <t>Other (Specify)</t>
  </si>
  <si>
    <t>MetalFlashing</t>
  </si>
  <si>
    <t>26 Ga. Galvanized</t>
  </si>
  <si>
    <t>26 Ga. Prefinished</t>
  </si>
  <si>
    <t>MembraneProtection</t>
  </si>
  <si>
    <t>BUR Single Pour A&amp;G</t>
  </si>
  <si>
    <t>BUR Double Pour A&amp;G</t>
  </si>
  <si>
    <t>BUR Coating</t>
  </si>
  <si>
    <t>Ballast</t>
  </si>
  <si>
    <t>Pavers</t>
  </si>
  <si>
    <t>Mod. Bit Granules</t>
  </si>
  <si>
    <t>MembraneBaseFlashing</t>
  </si>
  <si>
    <t>MembraneCapFlashing</t>
  </si>
  <si>
    <t>IKO Armourbond 180</t>
  </si>
  <si>
    <t>IKO Armourbond Flash</t>
  </si>
  <si>
    <t>IKO Armourbond Flash Sand</t>
  </si>
  <si>
    <t>IKO Modiflex Cold Gold Base</t>
  </si>
  <si>
    <t>Soprema Sopraflash Flam Stick</t>
  </si>
  <si>
    <t>IKO MP-180-CAP (Cold)</t>
  </si>
  <si>
    <t>Soprema Sopralene Flam 250 GR</t>
  </si>
  <si>
    <t>Internal Drains</t>
  </si>
  <si>
    <t>Flow Control</t>
  </si>
  <si>
    <t>Free Flow</t>
  </si>
  <si>
    <t>Open Flow</t>
  </si>
  <si>
    <t>Open Scupper</t>
  </si>
  <si>
    <t>Thru Wall Scupper</t>
  </si>
  <si>
    <t>OTHER DRAINAGE :</t>
  </si>
  <si>
    <t>Drainage</t>
  </si>
  <si>
    <t>AUX. LEVELING SURFACE :</t>
  </si>
  <si>
    <t>FILTER FABRIC :</t>
  </si>
  <si>
    <t>BALLAST :</t>
  </si>
  <si>
    <t>GRAVEL BALLAST :</t>
  </si>
  <si>
    <t>INSULATION MANUFACTURER :</t>
  </si>
  <si>
    <t>ProtectedInsulationManufacturer</t>
  </si>
  <si>
    <t>Yes</t>
  </si>
  <si>
    <t>No</t>
  </si>
  <si>
    <t>FILTER FABRIC MANUFACTURER :</t>
  </si>
  <si>
    <t>FILTER FABRIC TYPE :</t>
  </si>
  <si>
    <t>SUBMITTED BY :</t>
  </si>
  <si>
    <t>email :</t>
  </si>
  <si>
    <t>APPROX. START DATE (MM/DD/YYYY) :</t>
  </si>
  <si>
    <t>None (Single Ply)</t>
  </si>
  <si>
    <t>SinglePly</t>
  </si>
  <si>
    <t>or</t>
  </si>
  <si>
    <t>SINGLE PLY:</t>
  </si>
  <si>
    <t>MEMBRANE CAP :</t>
  </si>
  <si>
    <t>SINGLE PLY THICKNESS :</t>
  </si>
  <si>
    <t>1-Ply Induction - Rhinobond (Carlisle)</t>
  </si>
  <si>
    <t>Georgia Pacific Densdeck</t>
  </si>
  <si>
    <t>Georgia Pacific Densdeck Prime</t>
  </si>
  <si>
    <t>Georgia Pacific Duraguard</t>
  </si>
  <si>
    <t>IKO Protectoboard (min. 3mm)</t>
  </si>
  <si>
    <t>HAL Perma-Board (min. 4.5mm)</t>
  </si>
  <si>
    <t>IKO Ikotherm Covershield</t>
  </si>
  <si>
    <t>Hunter Panels Securshield HD</t>
  </si>
  <si>
    <t>Carlisle Securshield HD</t>
  </si>
  <si>
    <t>Soprema Sopraboard (min. 3mm)</t>
  </si>
  <si>
    <t xml:space="preserve">CGC Securock </t>
  </si>
  <si>
    <t>16 mm (5/8")</t>
  </si>
  <si>
    <t>Sean Lucas</t>
  </si>
  <si>
    <t>PRIMARY MEMBRANE REPLACEMENT</t>
  </si>
  <si>
    <t>MEMBRANE REPLACEMENT</t>
  </si>
  <si>
    <t>EXISTING ROOF SYSTEM COMPONENTS</t>
  </si>
  <si>
    <t>APPLICATION TYPE :</t>
  </si>
  <si>
    <t>DRAINAGE SLOPE :</t>
  </si>
  <si>
    <t>PERIMETER :</t>
  </si>
  <si>
    <t>Perimeter</t>
  </si>
  <si>
    <t>Cant Edge</t>
  </si>
  <si>
    <t>Gravel Stop</t>
  </si>
  <si>
    <t>Parapet</t>
  </si>
  <si>
    <t>Wall</t>
  </si>
  <si>
    <t>EXISTING VAPOUR BARRIER :</t>
  </si>
  <si>
    <t>EXISTING PRIMARY INSULATION :</t>
  </si>
  <si>
    <t>EXISTING PRIMARY MEMBRANE :</t>
  </si>
  <si>
    <t>EXPOSED SUBSTRATE :</t>
  </si>
  <si>
    <t>(AFTER MEMBRANE REMOVAL)</t>
  </si>
  <si>
    <t>EXISTING SUBSTRATE</t>
  </si>
  <si>
    <t>ExposedSubstrate</t>
  </si>
  <si>
    <t>Primary Insulation</t>
  </si>
  <si>
    <t>ExistingSubstrate</t>
  </si>
  <si>
    <t>Attached</t>
  </si>
  <si>
    <t>PROJECT ADDRESS :</t>
  </si>
  <si>
    <t>OWNER ADDRESS :</t>
  </si>
  <si>
    <t>OWNER POSTAL CODE :</t>
  </si>
  <si>
    <t>AuxLevelling</t>
  </si>
  <si>
    <t>David Hutchinson</t>
  </si>
  <si>
    <t>Dan O'Neil</t>
  </si>
  <si>
    <t>United Roofing Inc.</t>
  </si>
  <si>
    <t>Thermal Systems KWC Ltd.</t>
  </si>
  <si>
    <t>Michael Evanyshyn</t>
  </si>
  <si>
    <t>Chad MacNeil</t>
  </si>
  <si>
    <t>IKO Torchflex TP-HD-Cap</t>
  </si>
  <si>
    <t>Fibre Reinforced Gypsum Panel</t>
  </si>
  <si>
    <t>Glass Mat Gypsum Substrate</t>
  </si>
  <si>
    <t>O.S.B.</t>
  </si>
  <si>
    <t>EPS Type 3</t>
  </si>
  <si>
    <t>Self-Adhering M.B. (specify)</t>
  </si>
  <si>
    <t>Gypsum Fiber Roof Board</t>
  </si>
  <si>
    <t>Stephen Epp</t>
  </si>
  <si>
    <t>Trevor Sziva</t>
  </si>
  <si>
    <t>ExistingPrimaryType</t>
  </si>
  <si>
    <t>Waterproofing Roofing and Exteriors Ltd.</t>
  </si>
  <si>
    <t>West Point Roofing Inc.</t>
  </si>
  <si>
    <t>IKO Torchflex TF-95</t>
  </si>
  <si>
    <t>IKO Torchflex HD-FF</t>
  </si>
  <si>
    <t>IKO Armourbond Flash HD</t>
  </si>
  <si>
    <t>IKO TF-95</t>
  </si>
  <si>
    <t>IKO TP-180-FF</t>
  </si>
  <si>
    <t>Soprema Sopraflash Stick</t>
  </si>
  <si>
    <t>Joel Sharp</t>
  </si>
  <si>
    <t>OWNER EMAIL :</t>
  </si>
  <si>
    <t>Dave Drewniak</t>
  </si>
  <si>
    <t>Tremco</t>
  </si>
  <si>
    <t>BUR (Tremco - Tremline)</t>
  </si>
  <si>
    <t>BUR (Tremco - THERMastic)</t>
  </si>
  <si>
    <t>BUR (Tremco - BURMastic)</t>
  </si>
  <si>
    <t>United Roofing (Edmonton) Inc.</t>
  </si>
  <si>
    <t>AC Foam II Polyiso</t>
  </si>
  <si>
    <t>AC Foam III Polyiso</t>
  </si>
  <si>
    <t>Insulbase Polyiso</t>
  </si>
  <si>
    <t>Securshield Polyiso</t>
  </si>
  <si>
    <t>H-Shield Polyiso</t>
  </si>
  <si>
    <t>H-Shield CG Polyiso</t>
  </si>
  <si>
    <t>IKOTherm Polyiso</t>
  </si>
  <si>
    <t>IKOTherm III Polyiso</t>
  </si>
  <si>
    <t>Sopra-ISO Polyiso</t>
  </si>
  <si>
    <t>Sopra-ISO PLUS Polyiso</t>
  </si>
  <si>
    <t>Trisotech Polyiso</t>
  </si>
  <si>
    <t>Deckmate Type 2 XPS</t>
  </si>
  <si>
    <t>Deckmate 200 Type 3 XPS</t>
  </si>
  <si>
    <t>Roofmate Type 4 XPS</t>
  </si>
  <si>
    <t>Deckmate Plus FA XPS</t>
  </si>
  <si>
    <t>Carlisle Sure-Seal EPDM</t>
  </si>
  <si>
    <t>Carlisle Sure-White EPDM</t>
  </si>
  <si>
    <t>Carlisle Sure-Tough EPDM</t>
  </si>
  <si>
    <t>Carlisle Sure-Flex PVC</t>
  </si>
  <si>
    <t>Carlisle Sure-Weld TPO</t>
  </si>
  <si>
    <t>Soprema Sopralene Flam 180 FR GR</t>
  </si>
  <si>
    <t>Soprema Sopralene Flam 250 FR GR</t>
  </si>
  <si>
    <t>BASE SHEET ADHESIVE (if applicable) :</t>
  </si>
  <si>
    <t>CAP SHEET ADHESIVE (if applicable) :</t>
  </si>
  <si>
    <t>BaseSheetApplication</t>
  </si>
  <si>
    <t>CapSheetApplication</t>
  </si>
  <si>
    <t>Not Applicable (Single Ply)</t>
  </si>
  <si>
    <t>Carlisle 90-8-30A Bonding Adhesive</t>
  </si>
  <si>
    <t>IKO Millenium *</t>
  </si>
  <si>
    <t>Carlisle EPDM x-23 Low-VOC Bonding Adhesive</t>
  </si>
  <si>
    <t>Soprema Duotack *</t>
  </si>
  <si>
    <t>Carlisle Low VOC Bonding Adhesive</t>
  </si>
  <si>
    <t>Carlisle Solvent-Free Bonding Adhesive</t>
  </si>
  <si>
    <t>Carlisle Aqua Base 120 Bonding Adhesive</t>
  </si>
  <si>
    <t>Carlisle Cav-Grip III Low-VOC Aerosol Contact Adhesive</t>
  </si>
  <si>
    <t>Carlisle Low VOC 1168 Bonding Adhesive</t>
  </si>
  <si>
    <t>Carlisle Sure-Weld Bonding Adhesive</t>
  </si>
  <si>
    <t>Carlisle Low VOC Bonding Adhesive for TPO</t>
  </si>
  <si>
    <t>Carlisle Sure-Flex PVC Bonding Adhesive</t>
  </si>
  <si>
    <t>Carlisle Low VOC PVC Bonding Adhesive</t>
  </si>
  <si>
    <t>Carlisle Hydrobond Water-Based Adhesive</t>
  </si>
  <si>
    <t>Soprema Colvent Base 830</t>
  </si>
  <si>
    <t>Soprema Soprafix Base 630</t>
  </si>
  <si>
    <t>Soprema Sopraply Base 510</t>
  </si>
  <si>
    <t>Soprema Sopraply Base 520</t>
  </si>
  <si>
    <t>Soprema 2-1 Soprasmart FB</t>
  </si>
  <si>
    <t>Soprema 2-1 Soprasmart Board</t>
  </si>
  <si>
    <t>Soprema 2-1 Soprasmart Board Sanded</t>
  </si>
  <si>
    <t>Soprema 2-1 Soprasmart Rock</t>
  </si>
  <si>
    <t>Soprema Mammouth GR</t>
  </si>
  <si>
    <t>Soprema Sopralene Flam 180 GR</t>
  </si>
  <si>
    <t>Soprema Sopraply Stick Traffic Cap</t>
  </si>
  <si>
    <t>Soprema Sopraply Traffic Cap</t>
  </si>
  <si>
    <t xml:space="preserve">Soprema Sopraply Traffic Cap FR   </t>
  </si>
  <si>
    <t>Soprema Coldply Base 410</t>
  </si>
  <si>
    <t>Soprema Sopraply Flam Stick</t>
  </si>
  <si>
    <t>Soprema Sopraply Stick Duo</t>
  </si>
  <si>
    <t>Soprema Sopraflash Stick Duo</t>
  </si>
  <si>
    <t>IKO ArmourStick HD-Base</t>
  </si>
  <si>
    <t>IKO ArmourStick HD-Cap</t>
  </si>
  <si>
    <t>Soprema Elastophene PS</t>
  </si>
  <si>
    <t>Florian Donsbach</t>
  </si>
  <si>
    <t>ALTERNATE ARCA INSPECTOR :</t>
  </si>
  <si>
    <t>BUR 2-Ply (Mop 2+Flood Coat)</t>
  </si>
  <si>
    <t>MSL Fibreboard</t>
  </si>
  <si>
    <t>Lynnwood Roofing Ltd.</t>
  </si>
  <si>
    <t>Frank Suchodolski</t>
  </si>
  <si>
    <t>DuPont</t>
  </si>
  <si>
    <t>IKO Prevent TP-HD-Cap</t>
  </si>
  <si>
    <t>Christine Baxter</t>
  </si>
  <si>
    <t>Soprema Colvent Base 840</t>
  </si>
  <si>
    <t>Soprema 2-1 Soprasmart ISO HD</t>
  </si>
  <si>
    <t>Soprema 2-1 Soprasmart ISO HD Sanded</t>
  </si>
  <si>
    <t>SuperForm</t>
  </si>
  <si>
    <t>BP of Canada</t>
  </si>
  <si>
    <t>IKO ShieldBase 180</t>
  </si>
  <si>
    <t>C &amp; H Roofing Ltd.</t>
  </si>
  <si>
    <t>Polyglass PolyBoard W (Min. 4.5mm)</t>
  </si>
  <si>
    <t>Polyglass</t>
  </si>
  <si>
    <t>Carlisle Fleeceback TPO</t>
  </si>
  <si>
    <t>IKO Innovi TPO</t>
  </si>
  <si>
    <t>Polyglass Elastoflex S6 G HP Cap</t>
  </si>
  <si>
    <t>Polytherm Polyiso</t>
  </si>
  <si>
    <t>Polytherm G Polyiso</t>
  </si>
  <si>
    <t>Polyglass Elastoflex S6 Base</t>
  </si>
  <si>
    <t>Polyglass Elastoflex S6 22 Base</t>
  </si>
  <si>
    <t>BP Esgard HD Fibreboard</t>
  </si>
  <si>
    <t>BP Esgard HS Fibreboard</t>
  </si>
  <si>
    <t>Soprema SOPRA-ISO PLUS HD</t>
  </si>
  <si>
    <t>Soprema Sentinel PVC</t>
  </si>
  <si>
    <t>Soprema Sentinel P Bonding Adhesive</t>
  </si>
  <si>
    <t>IKO Innovi Bonding Adhesive</t>
  </si>
  <si>
    <t>Polyglass Elastoflex S6 G Cap</t>
  </si>
  <si>
    <t>Polyglass Elastoflex SA Base</t>
  </si>
  <si>
    <t>SOPRA-XPS 35</t>
  </si>
  <si>
    <t>SOPRA-XPS 40</t>
  </si>
  <si>
    <t>SOPRA-XPS 35 DC</t>
  </si>
  <si>
    <t>SOPRA-XPS 40 PL</t>
  </si>
  <si>
    <t>SOPRA-XPS 60</t>
  </si>
  <si>
    <t>SOPRA-XPS 60 PL</t>
  </si>
  <si>
    <t>SOPRA-XPS 100</t>
  </si>
  <si>
    <t>A&amp;M Roofing</t>
  </si>
  <si>
    <t>Jason Bell</t>
  </si>
  <si>
    <t>2-Ply Mopped / Cold Applied</t>
  </si>
  <si>
    <t>2-Ply Adhered / Cold Applied</t>
  </si>
  <si>
    <t>2-Ply Fastened / Cold Applied</t>
  </si>
  <si>
    <t>Soprema Colply Traffic Cap Flex</t>
  </si>
  <si>
    <t>Alleguard</t>
  </si>
  <si>
    <t>Envirosheet Type 1</t>
  </si>
  <si>
    <t>Envirosheet Type 2</t>
  </si>
  <si>
    <t>Envirosheet Type 3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</si>
  <si>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</si>
  <si>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</si>
  <si>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</si>
  <si>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</si>
  <si>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</si>
  <si>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</si>
  <si>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Elevate</t>
  </si>
  <si>
    <t>Elevate Isogard HD</t>
  </si>
  <si>
    <t>Elevate RubberGARD EPDM</t>
  </si>
  <si>
    <t>Elevate ECOWhite EPDM</t>
  </si>
  <si>
    <t>Elevate RubberGARD MAX EPDM</t>
  </si>
  <si>
    <t>Elevate Ultraply TPO</t>
  </si>
  <si>
    <t>Elevate BA-2004T Bonding Adhesive</t>
  </si>
  <si>
    <t>Elevate Water Based Bonding Adhesive</t>
  </si>
  <si>
    <t>Elevate EPDM Solvent Free Bonding Adhesive</t>
  </si>
  <si>
    <t>Elevate Single Ply LVOC Bonding Adhesive</t>
  </si>
  <si>
    <t>Elevate Jet Bond Spray Adhesive</t>
  </si>
  <si>
    <t>Elevate Ultraply Bonding Adhesive</t>
  </si>
  <si>
    <t>Elevate I.S.O. Twin Pack</t>
  </si>
  <si>
    <t>1-Ply Induction - Invisaweld (Elevate)</t>
  </si>
  <si>
    <t>ISOGARD GL Polyiso</t>
  </si>
  <si>
    <t>ISOGARD CG Polyiso</t>
  </si>
  <si>
    <t>Kory Robins</t>
  </si>
  <si>
    <t>Foam Mods</t>
  </si>
  <si>
    <t>Foam Mods Type 2 EPS</t>
  </si>
  <si>
    <t>Foam Mods Type 1 EPS</t>
  </si>
  <si>
    <t>Carlisle Fleeceback RL EPDM</t>
  </si>
  <si>
    <t>Carlisle Fleeceback RL PVC</t>
  </si>
  <si>
    <t>Carlisle Fleeceback RL TPO</t>
  </si>
  <si>
    <t xml:space="preserve">MB 5.4.1.5 - Combination base membranes incorporating asphalt coreboard and </t>
  </si>
  <si>
    <t>asphalt coreboard are not accepted coverboards directly over polystyrene insulation.</t>
  </si>
  <si>
    <t>EPS+ Type 1</t>
  </si>
  <si>
    <t>EPS+ Type 2</t>
  </si>
  <si>
    <t>EPS+ Type 3</t>
  </si>
  <si>
    <t>TERRAFOAM Type 1</t>
  </si>
  <si>
    <t>TERRAFOAM Type 2</t>
  </si>
  <si>
    <t>Soprema</t>
  </si>
  <si>
    <t>COMBINATION MEMBRANE BASE SHEET :</t>
  </si>
  <si>
    <t>Plasti-Span Type 1</t>
  </si>
  <si>
    <t>Plasti-Span Type 2</t>
  </si>
  <si>
    <t>Plasti-Span Type 3</t>
  </si>
  <si>
    <t>EnerSpan Type 1</t>
  </si>
  <si>
    <t>EnerSpan Type 2</t>
  </si>
  <si>
    <t>EnerSpan Type 3</t>
  </si>
  <si>
    <t>Polyglass Elastoflex VP</t>
  </si>
  <si>
    <t>Polyglass Elastoflex SA Base Polar</t>
  </si>
  <si>
    <t>Polyglass Elastoflex SA Base Plus</t>
  </si>
  <si>
    <t>Polyglass Elastoflex VP G HP</t>
  </si>
  <si>
    <t>Polyglass Elastoflex SA P</t>
  </si>
  <si>
    <t>Polyglass SA P Polar</t>
  </si>
  <si>
    <t>Polyglass Elastoflex SA Polar</t>
  </si>
  <si>
    <t>Soprema ColPly EF Flashing Cement (ColPly Traffic Cap Only)</t>
  </si>
  <si>
    <t>Owens Corning</t>
  </si>
  <si>
    <t>Foamular NGX C-300 XPS</t>
  </si>
  <si>
    <t>Foamular NGX 350 XPS</t>
  </si>
  <si>
    <t>Soprema Elastophene Sanded</t>
  </si>
  <si>
    <t>Soprema Elastophene 180 Sanded</t>
  </si>
  <si>
    <t>Eloise Roberts</t>
  </si>
  <si>
    <t>Polyglass LRF</t>
  </si>
  <si>
    <t>IKO Fast-N-Stick HD Base</t>
  </si>
  <si>
    <t>Polyglass PolyBoard E (Min. 4.5mm)</t>
  </si>
  <si>
    <t>IKO Protectobase 180 Sanded</t>
  </si>
  <si>
    <t>IKO ShieldBase 180 Sanded</t>
  </si>
  <si>
    <t>IKO Protetobase 180</t>
  </si>
  <si>
    <t xml:space="preserve">Soprema Sopraply Stick  </t>
  </si>
  <si>
    <t xml:space="preserve">Soprema Sopraflash Stick  </t>
  </si>
  <si>
    <t>Carlisle InsulBase HD</t>
  </si>
  <si>
    <t>Atlas AC Foam HD</t>
  </si>
  <si>
    <t>Soprema SOPRAFIBRE NAT 1C</t>
  </si>
  <si>
    <t>Polyglass Elastoflex S6 Base (Sand/Sand)</t>
  </si>
  <si>
    <t>Beaver Thermal Solutions Inc.</t>
  </si>
  <si>
    <t>Soprema 2-1 Soprasmart ISO HD HP</t>
  </si>
  <si>
    <t>Soprema 2-1 Soprasmart ISO HD HP Sanded</t>
  </si>
  <si>
    <t>Thomas Adamson</t>
  </si>
  <si>
    <t>Justin Adrian</t>
  </si>
  <si>
    <t>Patrick Dion</t>
  </si>
  <si>
    <t>Shaun Hagen</t>
  </si>
  <si>
    <t>Mel Hoffart</t>
  </si>
  <si>
    <t>Leo Nishi</t>
  </si>
  <si>
    <t>Stephen Potter</t>
  </si>
  <si>
    <t>Cesar Sepulveda</t>
  </si>
  <si>
    <t>Robert Squires</t>
  </si>
  <si>
    <t>Greg Stephen</t>
  </si>
  <si>
    <t>MIN. NUMBER OF INSPECTIONS REQ:</t>
  </si>
  <si>
    <t>Urban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</si>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</sst>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_);\(#,##0.0\)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 Narrow"/>
      <family val="2"/>
    </font>
    <font>
      <b/>
      <sz val="9"/>
      <color rgb="FF00B0F0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0" fontId="2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2" xfId="0" applyFont="1" applyBorder="1" applyProtection="1">
      <protection locked="0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38100</xdr:rowOff>
    </xdr:from>
    <xdr:to>
      <xdr:col>0</xdr:col>
      <xdr:colOff>1412870</xdr:colOff>
      <xdr:row>2</xdr:row>
      <xdr:rowOff>270275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3B5F47-52D0-4534-A5C5-693F07CC4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8100"/>
          <a:ext cx="893440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showGridLines="0" tabSelected="1" zoomScale="120" zoomScaleNormal="120" zoomScalePageLayoutView="80" workbookViewId="0">
      <selection activeCell="B7" sqref="B7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7" width="12.5546875" style="1" customWidth="1"/>
    <col min="8" max="24" width="12.5546875" style="1" hidden="1" customWidth="1"/>
    <col min="25" max="26" width="9.109375" style="1" hidden="1" customWidth="1"/>
    <col min="27" max="16384" width="9.109375" style="1"/>
  </cols>
  <sheetData>
    <row r="1" spans="1:17" ht="24.9" customHeight="1" x14ac:dyDescent="0.45">
      <c r="B1" s="14" t="s">
        <v>72</v>
      </c>
      <c r="C1" s="15"/>
      <c r="D1" s="13"/>
      <c r="E1" s="13"/>
      <c r="F1" s="13"/>
      <c r="G1" s="13"/>
    </row>
    <row r="2" spans="1:17" ht="24.9" customHeight="1" x14ac:dyDescent="0.45">
      <c r="B2" s="14" t="s">
        <v>265</v>
      </c>
      <c r="C2" s="15"/>
      <c r="D2" s="13"/>
      <c r="E2" s="13"/>
      <c r="F2" s="13"/>
      <c r="G2" s="13"/>
    </row>
    <row r="3" spans="1:17" ht="24.9" customHeight="1" thickBot="1" x14ac:dyDescent="0.5">
      <c r="B3" s="14" t="s">
        <v>73</v>
      </c>
      <c r="C3" s="15"/>
      <c r="D3" s="13"/>
      <c r="E3" s="13"/>
      <c r="F3" s="13"/>
      <c r="G3" s="16">
        <v>46164</v>
      </c>
    </row>
    <row r="4" spans="1:17" ht="10.35" customHeight="1" thickTop="1" x14ac:dyDescent="0.3">
      <c r="A4" s="11"/>
      <c r="B4" s="12"/>
      <c r="C4" s="12"/>
      <c r="D4" s="11"/>
      <c r="E4" s="11"/>
      <c r="F4" s="11"/>
      <c r="G4" s="11"/>
    </row>
    <row r="5" spans="1:17" ht="14.1" customHeight="1" x14ac:dyDescent="0.3">
      <c r="A5" s="4" t="s">
        <v>0</v>
      </c>
      <c r="I5" s="4" t="s">
        <v>60</v>
      </c>
      <c r="K5" s="4" t="s">
        <v>64</v>
      </c>
      <c r="M5" s="4" t="s">
        <v>61</v>
      </c>
      <c r="O5" s="4" t="s">
        <v>75</v>
      </c>
      <c r="Q5" s="4" t="s">
        <v>282</v>
      </c>
    </row>
    <row r="6" spans="1:17" ht="10.35" customHeight="1" x14ac:dyDescent="0.3"/>
    <row r="7" spans="1:17" ht="14.1" customHeight="1" x14ac:dyDescent="0.3">
      <c r="A7" s="1" t="s">
        <v>1</v>
      </c>
      <c r="B7" s="8"/>
      <c r="C7" s="5"/>
      <c r="E7" s="1" t="s">
        <v>38</v>
      </c>
      <c r="F7" s="37"/>
      <c r="G7" s="38"/>
      <c r="I7" s="1" t="s">
        <v>423</v>
      </c>
      <c r="K7" s="1" t="s">
        <v>506</v>
      </c>
      <c r="M7" s="1" t="s">
        <v>23</v>
      </c>
      <c r="O7" s="1" t="s">
        <v>76</v>
      </c>
      <c r="Q7" s="1" t="s">
        <v>90</v>
      </c>
    </row>
    <row r="8" spans="1:17" ht="10.35" customHeight="1" x14ac:dyDescent="0.3">
      <c r="B8" s="5"/>
      <c r="C8" s="5"/>
      <c r="I8" s="1" t="s">
        <v>11</v>
      </c>
      <c r="K8" s="1" t="s">
        <v>507</v>
      </c>
      <c r="M8" s="1" t="s">
        <v>24</v>
      </c>
      <c r="O8" s="1" t="s">
        <v>77</v>
      </c>
      <c r="Q8" s="1" t="s">
        <v>91</v>
      </c>
    </row>
    <row r="9" spans="1:17" ht="14.1" customHeight="1" x14ac:dyDescent="0.3">
      <c r="A9" s="1" t="s">
        <v>3</v>
      </c>
      <c r="B9" s="39"/>
      <c r="C9" s="40"/>
      <c r="E9" s="13" t="s">
        <v>433</v>
      </c>
      <c r="F9" s="35"/>
      <c r="G9" s="36"/>
      <c r="I9" s="1" t="s">
        <v>12</v>
      </c>
      <c r="K9" s="1" t="s">
        <v>391</v>
      </c>
      <c r="M9" s="1" t="s">
        <v>25</v>
      </c>
      <c r="Q9" s="1" t="s">
        <v>117</v>
      </c>
    </row>
    <row r="10" spans="1:17" ht="10.35" customHeight="1" x14ac:dyDescent="0.3">
      <c r="I10" s="1" t="s">
        <v>398</v>
      </c>
      <c r="K10" s="1" t="s">
        <v>18</v>
      </c>
      <c r="O10" s="17" t="s">
        <v>85</v>
      </c>
      <c r="Q10" s="1" t="s">
        <v>283</v>
      </c>
    </row>
    <row r="11" spans="1:17" ht="45" customHeight="1" x14ac:dyDescent="0.3">
      <c r="A11" s="2" t="s">
        <v>2</v>
      </c>
      <c r="B11" s="41"/>
      <c r="C11" s="42"/>
      <c r="E11" s="2" t="s">
        <v>286</v>
      </c>
      <c r="F11" s="41"/>
      <c r="G11" s="42"/>
      <c r="I11" s="1" t="s">
        <v>39</v>
      </c>
      <c r="K11" s="1" t="s">
        <v>19</v>
      </c>
      <c r="M11" s="4" t="s">
        <v>62</v>
      </c>
      <c r="Q11" s="1" t="s">
        <v>88</v>
      </c>
    </row>
    <row r="12" spans="1:17" ht="10.35" customHeight="1" x14ac:dyDescent="0.3">
      <c r="F12" s="3"/>
      <c r="G12" s="3"/>
      <c r="I12" s="1" t="s">
        <v>40</v>
      </c>
      <c r="K12" s="1" t="s">
        <v>424</v>
      </c>
      <c r="O12" s="1" t="s">
        <v>79</v>
      </c>
    </row>
    <row r="13" spans="1:17" ht="45" customHeight="1" x14ac:dyDescent="0.3">
      <c r="A13" s="2" t="s">
        <v>4</v>
      </c>
      <c r="B13" s="41"/>
      <c r="C13" s="42"/>
      <c r="E13" s="2" t="s">
        <v>287</v>
      </c>
      <c r="F13" s="41"/>
      <c r="G13" s="42"/>
      <c r="I13" s="1" t="s">
        <v>41</v>
      </c>
      <c r="K13" s="1" t="s">
        <v>20</v>
      </c>
      <c r="M13" s="1" t="s">
        <v>26</v>
      </c>
      <c r="O13" s="1" t="s">
        <v>80</v>
      </c>
      <c r="Q13" s="4" t="s">
        <v>284</v>
      </c>
    </row>
    <row r="14" spans="1:17" ht="10.35" customHeight="1" x14ac:dyDescent="0.3">
      <c r="I14" s="1" t="s">
        <v>42</v>
      </c>
      <c r="K14" s="1" t="s">
        <v>21</v>
      </c>
      <c r="M14" s="1" t="s">
        <v>27</v>
      </c>
      <c r="O14" s="1" t="s">
        <v>81</v>
      </c>
    </row>
    <row r="15" spans="1:17" ht="14.1" customHeight="1" x14ac:dyDescent="0.3">
      <c r="A15" s="1" t="s">
        <v>143</v>
      </c>
      <c r="C15" s="28"/>
      <c r="E15" s="1" t="s">
        <v>288</v>
      </c>
      <c r="F15" s="37"/>
      <c r="G15" s="38"/>
      <c r="I15" s="1" t="s">
        <v>43</v>
      </c>
      <c r="K15" s="1" t="s">
        <v>22</v>
      </c>
      <c r="M15" s="1" t="s">
        <v>318</v>
      </c>
      <c r="O15" s="1" t="s">
        <v>82</v>
      </c>
      <c r="Q15" s="1" t="s">
        <v>285</v>
      </c>
    </row>
    <row r="16" spans="1:17" ht="10.35" customHeight="1" x14ac:dyDescent="0.3">
      <c r="I16" s="1" t="s">
        <v>44</v>
      </c>
      <c r="K16" s="1" t="s">
        <v>508</v>
      </c>
      <c r="M16" s="1" t="s">
        <v>319</v>
      </c>
      <c r="O16" s="1" t="s">
        <v>83</v>
      </c>
      <c r="Q16" s="1" t="s">
        <v>136</v>
      </c>
    </row>
    <row r="17" spans="1:21" ht="14.1" customHeight="1" x14ac:dyDescent="0.3">
      <c r="A17" s="1" t="s">
        <v>5</v>
      </c>
      <c r="B17" s="39"/>
      <c r="C17" s="40"/>
      <c r="E17" s="1" t="s">
        <v>315</v>
      </c>
      <c r="F17" s="37"/>
      <c r="G17" s="38"/>
      <c r="I17" s="1" t="s">
        <v>45</v>
      </c>
      <c r="K17" s="1" t="s">
        <v>383</v>
      </c>
      <c r="M17" s="1" t="s">
        <v>320</v>
      </c>
      <c r="Q17" s="1" t="s">
        <v>95</v>
      </c>
    </row>
    <row r="18" spans="1:21" ht="10.35" customHeight="1" x14ac:dyDescent="0.3">
      <c r="I18" s="1" t="s">
        <v>46</v>
      </c>
      <c r="K18" s="1" t="s">
        <v>316</v>
      </c>
      <c r="M18" s="1" t="s">
        <v>28</v>
      </c>
      <c r="O18" s="4" t="s">
        <v>84</v>
      </c>
      <c r="Q18" s="1" t="s">
        <v>96</v>
      </c>
    </row>
    <row r="19" spans="1:21" ht="14.1" customHeight="1" x14ac:dyDescent="0.3">
      <c r="A19" s="1" t="s">
        <v>6</v>
      </c>
      <c r="B19" s="39"/>
      <c r="C19" s="40"/>
      <c r="E19" s="1" t="s">
        <v>14</v>
      </c>
      <c r="F19" s="37"/>
      <c r="G19" s="38"/>
      <c r="I19" s="1" t="s">
        <v>47</v>
      </c>
      <c r="K19" s="1" t="s">
        <v>303</v>
      </c>
      <c r="M19" s="1" t="s">
        <v>29</v>
      </c>
      <c r="Q19" s="1" t="s">
        <v>88</v>
      </c>
    </row>
    <row r="20" spans="1:21" ht="10.35" customHeight="1" x14ac:dyDescent="0.3">
      <c r="I20" s="1" t="s">
        <v>48</v>
      </c>
      <c r="K20" s="1" t="s">
        <v>294</v>
      </c>
      <c r="M20" s="1" t="s">
        <v>30</v>
      </c>
      <c r="O20" s="1" t="s">
        <v>78</v>
      </c>
    </row>
    <row r="21" spans="1:21" ht="14.1" customHeight="1" x14ac:dyDescent="0.3">
      <c r="A21" s="1" t="s">
        <v>13</v>
      </c>
      <c r="B21" s="39"/>
      <c r="C21" s="40"/>
      <c r="E21" s="1" t="s">
        <v>384</v>
      </c>
      <c r="F21" s="37"/>
      <c r="G21" s="38"/>
      <c r="I21" s="1" t="s">
        <v>49</v>
      </c>
      <c r="K21" s="1" t="s">
        <v>65</v>
      </c>
      <c r="M21" s="1" t="s">
        <v>31</v>
      </c>
      <c r="O21" s="1" t="s">
        <v>86</v>
      </c>
    </row>
    <row r="22" spans="1:21" ht="10.35" customHeight="1" x14ac:dyDescent="0.3">
      <c r="I22" s="1" t="s">
        <v>50</v>
      </c>
      <c r="K22" s="1" t="s">
        <v>509</v>
      </c>
      <c r="O22" s="1" t="s">
        <v>87</v>
      </c>
    </row>
    <row r="23" spans="1:21" ht="14.1" customHeight="1" x14ac:dyDescent="0.3">
      <c r="A23" s="1" t="s">
        <v>7</v>
      </c>
      <c r="B23" s="43" t="s">
        <v>266</v>
      </c>
      <c r="C23" s="43"/>
      <c r="D23" s="43"/>
      <c r="E23" s="1" t="s">
        <v>516</v>
      </c>
      <c r="F23" s="32" t="s">
        <v>517</v>
      </c>
      <c r="G23" s="33">
        <f>ROUNDUP(IF(B19="Commercial WC 5 Year",((B27/20)+2),IF(B19="Commercial WC 10 Year",((B27/20)+2),IF(B19="Commercial CRCA",((B27/20)+2),IF(B19="Innovative WC 5 Year",((B27/20)+2),0)))),0)</f>
        <v>0</v>
      </c>
      <c r="I23" s="1" t="s">
        <v>387</v>
      </c>
      <c r="K23" s="1" t="s">
        <v>510</v>
      </c>
      <c r="M23" s="4"/>
      <c r="O23" s="1" t="s">
        <v>88</v>
      </c>
    </row>
    <row r="24" spans="1:21" ht="10.35" customHeight="1" x14ac:dyDescent="0.3">
      <c r="F24" s="32"/>
      <c r="G24" s="34"/>
      <c r="I24" s="1" t="s">
        <v>51</v>
      </c>
      <c r="K24" s="1" t="s">
        <v>290</v>
      </c>
    </row>
    <row r="25" spans="1:21" ht="14.1" customHeight="1" x14ac:dyDescent="0.3">
      <c r="A25" s="1" t="s">
        <v>15</v>
      </c>
      <c r="B25" s="37"/>
      <c r="C25" s="38"/>
      <c r="F25" s="32" t="s">
        <v>518</v>
      </c>
      <c r="G25" s="33">
        <f>ROUNDUP(IF(B19="Commercial WC 5 Year",((B27/75)+2),IF(B19="Commercial WC 10 Year",((B27/75)+2),IF(B19="Commercial CRCA",((B27/75)+2),IF(B19="Innovative WC 5 Year",((B27/75)+2),0)))),0)</f>
        <v>0</v>
      </c>
      <c r="I25" s="1" t="s">
        <v>52</v>
      </c>
      <c r="K25" s="1" t="s">
        <v>66</v>
      </c>
      <c r="O25" s="4" t="s">
        <v>89</v>
      </c>
      <c r="Q25" s="4" t="s">
        <v>108</v>
      </c>
      <c r="S25" s="4" t="s">
        <v>122</v>
      </c>
    </row>
    <row r="26" spans="1:21" ht="10.35" customHeight="1" x14ac:dyDescent="0.3">
      <c r="I26" s="1" t="s">
        <v>53</v>
      </c>
      <c r="K26" s="1" t="s">
        <v>67</v>
      </c>
    </row>
    <row r="27" spans="1:21" ht="14.1" customHeight="1" x14ac:dyDescent="0.3">
      <c r="A27" s="1" t="s">
        <v>8</v>
      </c>
      <c r="B27" s="9"/>
      <c r="C27" s="3" t="s">
        <v>37</v>
      </c>
      <c r="E27" s="1" t="s">
        <v>16</v>
      </c>
      <c r="F27" s="10"/>
      <c r="I27" s="1" t="s">
        <v>54</v>
      </c>
      <c r="K27" s="1" t="s">
        <v>68</v>
      </c>
      <c r="O27" s="1" t="s">
        <v>78</v>
      </c>
      <c r="Q27" s="1" t="s">
        <v>109</v>
      </c>
      <c r="S27" s="1" t="s">
        <v>429</v>
      </c>
    </row>
    <row r="28" spans="1:21" ht="10.35" customHeight="1" x14ac:dyDescent="0.3">
      <c r="I28" s="1" t="s">
        <v>55</v>
      </c>
      <c r="K28" s="1" t="s">
        <v>264</v>
      </c>
      <c r="M28" s="4" t="s">
        <v>63</v>
      </c>
      <c r="O28" s="1" t="s">
        <v>297</v>
      </c>
      <c r="Q28" s="1" t="s">
        <v>110</v>
      </c>
      <c r="S28" s="1" t="s">
        <v>130</v>
      </c>
    </row>
    <row r="29" spans="1:21" ht="14.1" customHeight="1" x14ac:dyDescent="0.3">
      <c r="A29" s="1" t="s">
        <v>9</v>
      </c>
      <c r="B29" s="39"/>
      <c r="C29" s="40"/>
      <c r="E29" s="1" t="s">
        <v>17</v>
      </c>
      <c r="F29" s="10"/>
      <c r="G29" s="1" t="s">
        <v>129</v>
      </c>
      <c r="I29" s="1" t="s">
        <v>56</v>
      </c>
      <c r="K29" s="1" t="s">
        <v>295</v>
      </c>
      <c r="O29" s="1" t="s">
        <v>298</v>
      </c>
      <c r="Q29" s="1" t="s">
        <v>78</v>
      </c>
      <c r="S29" s="1" t="s">
        <v>503</v>
      </c>
    </row>
    <row r="30" spans="1:21" ht="10.35" customHeight="1" x14ac:dyDescent="0.3">
      <c r="I30" s="1" t="s">
        <v>293</v>
      </c>
      <c r="K30" s="1" t="s">
        <v>511</v>
      </c>
      <c r="M30" s="1" t="s">
        <v>32</v>
      </c>
      <c r="O30" s="1" t="s">
        <v>90</v>
      </c>
      <c r="S30" s="1" t="s">
        <v>172</v>
      </c>
    </row>
    <row r="31" spans="1:21" ht="14.1" customHeight="1" x14ac:dyDescent="0.3">
      <c r="A31" s="1" t="s">
        <v>10</v>
      </c>
      <c r="B31" s="8"/>
      <c r="C31" s="5"/>
      <c r="E31" s="1" t="s">
        <v>245</v>
      </c>
      <c r="F31" s="8"/>
      <c r="G31" s="5"/>
      <c r="I31" s="1" t="s">
        <v>57</v>
      </c>
      <c r="K31" s="1" t="s">
        <v>291</v>
      </c>
      <c r="M31" s="1" t="s">
        <v>33</v>
      </c>
      <c r="O31" s="1" t="s">
        <v>92</v>
      </c>
      <c r="Q31" s="4" t="s">
        <v>111</v>
      </c>
      <c r="S31" s="1" t="s">
        <v>389</v>
      </c>
      <c r="U31" s="4" t="s">
        <v>305</v>
      </c>
    </row>
    <row r="32" spans="1:21" ht="10.35" customHeight="1" thickBot="1" x14ac:dyDescent="0.35">
      <c r="A32" s="6"/>
      <c r="B32" s="7"/>
      <c r="C32" s="7"/>
      <c r="D32" s="6"/>
      <c r="E32" s="6"/>
      <c r="F32" s="6"/>
      <c r="G32" s="6"/>
      <c r="I32" s="1" t="s">
        <v>292</v>
      </c>
      <c r="K32" s="1" t="s">
        <v>512</v>
      </c>
      <c r="M32" s="1" t="s">
        <v>34</v>
      </c>
      <c r="O32" s="1" t="s">
        <v>299</v>
      </c>
      <c r="S32" s="1" t="s">
        <v>439</v>
      </c>
    </row>
    <row r="33" spans="1:21" ht="10.35" customHeight="1" thickTop="1" x14ac:dyDescent="0.3">
      <c r="I33" s="1" t="s">
        <v>321</v>
      </c>
      <c r="K33" s="1" t="s">
        <v>69</v>
      </c>
      <c r="M33" s="1" t="s">
        <v>35</v>
      </c>
      <c r="O33" s="1" t="s">
        <v>88</v>
      </c>
      <c r="Q33" s="1" t="s">
        <v>322</v>
      </c>
      <c r="S33" s="1" t="s">
        <v>456</v>
      </c>
      <c r="U33" s="1" t="s">
        <v>112</v>
      </c>
    </row>
    <row r="34" spans="1:21" ht="14.1" customHeight="1" x14ac:dyDescent="0.3">
      <c r="A34" s="4" t="s">
        <v>267</v>
      </c>
      <c r="I34" s="1" t="s">
        <v>306</v>
      </c>
      <c r="K34" s="1" t="s">
        <v>490</v>
      </c>
      <c r="M34" s="1" t="s">
        <v>36</v>
      </c>
      <c r="Q34" s="1" t="s">
        <v>323</v>
      </c>
      <c r="S34" s="1" t="s">
        <v>131</v>
      </c>
      <c r="U34" s="1" t="s">
        <v>113</v>
      </c>
    </row>
    <row r="35" spans="1:21" ht="10.35" customHeight="1" x14ac:dyDescent="0.3">
      <c r="I35" s="1" t="s">
        <v>307</v>
      </c>
      <c r="K35" s="1" t="s">
        <v>455</v>
      </c>
      <c r="O35" s="4" t="s">
        <v>93</v>
      </c>
      <c r="Q35" s="1" t="s">
        <v>471</v>
      </c>
      <c r="S35" s="1" t="s">
        <v>132</v>
      </c>
      <c r="U35" s="1" t="s">
        <v>114</v>
      </c>
    </row>
    <row r="36" spans="1:21" ht="14.1" customHeight="1" x14ac:dyDescent="0.3">
      <c r="A36" s="1" t="s">
        <v>268</v>
      </c>
      <c r="B36" s="39"/>
      <c r="C36" s="40"/>
      <c r="E36" s="1" t="s">
        <v>278</v>
      </c>
      <c r="F36" s="37"/>
      <c r="G36" s="38"/>
      <c r="I36" s="1" t="s">
        <v>58</v>
      </c>
      <c r="K36" s="1" t="s">
        <v>513</v>
      </c>
      <c r="Q36" s="1" t="s">
        <v>472</v>
      </c>
      <c r="S36" s="1" t="s">
        <v>485</v>
      </c>
      <c r="U36" s="1" t="s">
        <v>300</v>
      </c>
    </row>
    <row r="37" spans="1:21" ht="10.35" customHeight="1" x14ac:dyDescent="0.3">
      <c r="I37" s="1" t="s">
        <v>59</v>
      </c>
      <c r="K37" s="1" t="s">
        <v>314</v>
      </c>
      <c r="M37" s="4" t="s">
        <v>271</v>
      </c>
      <c r="O37" s="1" t="s">
        <v>94</v>
      </c>
      <c r="Q37" s="1" t="s">
        <v>473</v>
      </c>
      <c r="S37" s="1" t="s">
        <v>133</v>
      </c>
      <c r="U37" s="1" t="s">
        <v>115</v>
      </c>
    </row>
    <row r="38" spans="1:21" ht="14.1" customHeight="1" x14ac:dyDescent="0.3">
      <c r="A38" s="1" t="s">
        <v>269</v>
      </c>
      <c r="B38" s="37"/>
      <c r="C38" s="38"/>
      <c r="E38" s="1" t="s">
        <v>168</v>
      </c>
      <c r="F38" s="37"/>
      <c r="G38" s="38"/>
      <c r="K38" s="1" t="s">
        <v>514</v>
      </c>
      <c r="O38" s="1" t="s">
        <v>95</v>
      </c>
      <c r="Q38" s="1" t="s">
        <v>474</v>
      </c>
      <c r="S38" s="1" t="s">
        <v>400</v>
      </c>
      <c r="U38" s="1" t="s">
        <v>116</v>
      </c>
    </row>
    <row r="39" spans="1:21" ht="14.1" customHeight="1" x14ac:dyDescent="0.3">
      <c r="B39" s="37"/>
      <c r="C39" s="38"/>
      <c r="E39" s="1" t="s">
        <v>231</v>
      </c>
      <c r="F39" s="37"/>
      <c r="G39" s="38"/>
      <c r="K39" s="1" t="s">
        <v>515</v>
      </c>
      <c r="M39" s="1" t="s">
        <v>272</v>
      </c>
      <c r="O39" s="1" t="s">
        <v>96</v>
      </c>
      <c r="Q39" s="1" t="s">
        <v>475</v>
      </c>
      <c r="S39" s="1" t="s">
        <v>134</v>
      </c>
      <c r="U39" s="1" t="s">
        <v>117</v>
      </c>
    </row>
    <row r="40" spans="1:21" ht="10.35" customHeight="1" x14ac:dyDescent="0.3">
      <c r="I40" s="4" t="s">
        <v>434</v>
      </c>
      <c r="K40" s="1" t="s">
        <v>388</v>
      </c>
      <c r="M40" s="1" t="s">
        <v>273</v>
      </c>
      <c r="O40" s="1" t="s">
        <v>97</v>
      </c>
      <c r="Q40" s="1" t="s">
        <v>476</v>
      </c>
      <c r="S40" s="1" t="s">
        <v>395</v>
      </c>
      <c r="U40" s="1" t="s">
        <v>83</v>
      </c>
    </row>
    <row r="41" spans="1:21" ht="14.1" customHeight="1" x14ac:dyDescent="0.3">
      <c r="A41" s="1" t="s">
        <v>105</v>
      </c>
      <c r="B41" s="39"/>
      <c r="C41" s="40"/>
      <c r="E41" s="1" t="s">
        <v>270</v>
      </c>
      <c r="F41" s="37"/>
      <c r="G41" s="38"/>
      <c r="I41" s="1" t="s">
        <v>435</v>
      </c>
      <c r="K41" s="1" t="s">
        <v>304</v>
      </c>
      <c r="M41" s="1" t="s">
        <v>274</v>
      </c>
      <c r="Q41" s="31" t="s">
        <v>464</v>
      </c>
      <c r="S41" s="1" t="s">
        <v>317</v>
      </c>
      <c r="U41" s="1" t="s">
        <v>118</v>
      </c>
    </row>
    <row r="42" spans="1:21" ht="10.35" customHeight="1" x14ac:dyDescent="0.3">
      <c r="I42" s="1" t="s">
        <v>436</v>
      </c>
      <c r="K42" s="1" t="s">
        <v>70</v>
      </c>
      <c r="M42" s="1" t="s">
        <v>275</v>
      </c>
      <c r="O42" s="4" t="s">
        <v>98</v>
      </c>
      <c r="Q42" s="31" t="s">
        <v>465</v>
      </c>
      <c r="S42" s="1" t="s">
        <v>78</v>
      </c>
      <c r="U42" s="1" t="s">
        <v>78</v>
      </c>
    </row>
    <row r="43" spans="1:21" ht="14.1" customHeight="1" x14ac:dyDescent="0.3">
      <c r="A43" s="1" t="s">
        <v>276</v>
      </c>
      <c r="B43" s="39"/>
      <c r="C43" s="40"/>
      <c r="E43" s="1" t="s">
        <v>277</v>
      </c>
      <c r="F43" s="39"/>
      <c r="G43" s="40"/>
      <c r="I43" s="1" t="s">
        <v>437</v>
      </c>
      <c r="K43" s="1" t="s">
        <v>71</v>
      </c>
      <c r="M43" s="1" t="s">
        <v>88</v>
      </c>
      <c r="Q43" s="31" t="s">
        <v>466</v>
      </c>
    </row>
    <row r="44" spans="1:21" ht="14.1" customHeight="1" x14ac:dyDescent="0.3">
      <c r="B44" s="39"/>
      <c r="C44" s="40"/>
      <c r="I44" s="1" t="s">
        <v>438</v>
      </c>
      <c r="O44" s="1" t="s">
        <v>99</v>
      </c>
      <c r="Q44" s="31" t="s">
        <v>430</v>
      </c>
    </row>
    <row r="45" spans="1:21" ht="14.1" customHeight="1" x14ac:dyDescent="0.3">
      <c r="E45" s="1" t="s">
        <v>127</v>
      </c>
      <c r="F45" s="10"/>
      <c r="G45" s="1" t="s">
        <v>129</v>
      </c>
      <c r="O45" s="1" t="s">
        <v>100</v>
      </c>
      <c r="Q45" s="31" t="s">
        <v>431</v>
      </c>
      <c r="S45" s="4" t="s">
        <v>135</v>
      </c>
    </row>
    <row r="46" spans="1:21" ht="10.35" customHeight="1" x14ac:dyDescent="0.3">
      <c r="O46" s="1" t="s">
        <v>101</v>
      </c>
      <c r="Q46" s="31" t="s">
        <v>432</v>
      </c>
    </row>
    <row r="47" spans="1:21" ht="14.1" customHeight="1" x14ac:dyDescent="0.3">
      <c r="E47" s="1" t="s">
        <v>128</v>
      </c>
      <c r="F47" s="10"/>
      <c r="G47" s="1" t="s">
        <v>129</v>
      </c>
      <c r="O47" s="1" t="s">
        <v>102</v>
      </c>
      <c r="Q47" s="1" t="s">
        <v>324</v>
      </c>
      <c r="S47" s="1" t="s">
        <v>94</v>
      </c>
    </row>
    <row r="48" spans="1:21" ht="10.35" customHeight="1" x14ac:dyDescent="0.3">
      <c r="O48" s="1" t="s">
        <v>103</v>
      </c>
      <c r="Q48" s="1" t="s">
        <v>325</v>
      </c>
      <c r="S48" s="1" t="s">
        <v>136</v>
      </c>
    </row>
    <row r="49" spans="1:19" ht="14.1" customHeight="1" x14ac:dyDescent="0.3">
      <c r="E49" s="1" t="s">
        <v>126</v>
      </c>
      <c r="F49" s="37"/>
      <c r="G49" s="38"/>
      <c r="O49" s="1" t="s">
        <v>301</v>
      </c>
      <c r="Q49" s="1" t="s">
        <v>453</v>
      </c>
      <c r="S49" s="1" t="s">
        <v>95</v>
      </c>
    </row>
    <row r="50" spans="1:19" ht="14.1" customHeight="1" x14ac:dyDescent="0.3">
      <c r="F50" s="39"/>
      <c r="G50" s="40"/>
      <c r="O50" s="1" t="s">
        <v>104</v>
      </c>
      <c r="Q50" s="1" t="s">
        <v>454</v>
      </c>
      <c r="S50" s="1" t="s">
        <v>96</v>
      </c>
    </row>
    <row r="51" spans="1:19" ht="10.35" customHeight="1" x14ac:dyDescent="0.3">
      <c r="M51" s="4" t="s">
        <v>170</v>
      </c>
      <c r="O51" s="1" t="s">
        <v>88</v>
      </c>
      <c r="Q51" s="1" t="s">
        <v>326</v>
      </c>
      <c r="S51" s="1" t="s">
        <v>97</v>
      </c>
    </row>
    <row r="52" spans="1:19" ht="14.1" customHeight="1" x14ac:dyDescent="0.3">
      <c r="A52" s="1" t="s">
        <v>279</v>
      </c>
      <c r="B52" s="39"/>
      <c r="C52" s="40"/>
      <c r="E52" s="1" t="s">
        <v>281</v>
      </c>
      <c r="F52" s="39"/>
      <c r="G52" s="40"/>
      <c r="O52" s="1" t="s">
        <v>97</v>
      </c>
      <c r="Q52" s="1" t="s">
        <v>327</v>
      </c>
    </row>
    <row r="53" spans="1:19" ht="14.1" customHeight="1" x14ac:dyDescent="0.3">
      <c r="A53" s="1" t="s">
        <v>280</v>
      </c>
      <c r="B53" s="39"/>
      <c r="C53" s="40"/>
      <c r="E53" s="1" t="s">
        <v>106</v>
      </c>
      <c r="F53" s="39"/>
      <c r="G53" s="40"/>
      <c r="M53" s="1" t="s">
        <v>500</v>
      </c>
      <c r="Q53" s="1" t="s">
        <v>328</v>
      </c>
    </row>
    <row r="54" spans="1:19" ht="10.35" customHeight="1" thickBot="1" x14ac:dyDescent="0.35">
      <c r="A54" s="6"/>
      <c r="B54" s="7"/>
      <c r="C54" s="7"/>
      <c r="D54" s="6"/>
      <c r="E54" s="6"/>
      <c r="F54" s="6"/>
      <c r="G54" s="6"/>
      <c r="K54" s="4" t="s">
        <v>152</v>
      </c>
      <c r="M54" s="1" t="s">
        <v>408</v>
      </c>
      <c r="Q54" s="1" t="s">
        <v>329</v>
      </c>
      <c r="S54" s="4"/>
    </row>
    <row r="55" spans="1:19" ht="10.35" customHeight="1" thickTop="1" x14ac:dyDescent="0.3">
      <c r="A55" s="11"/>
      <c r="B55" s="12"/>
      <c r="C55" s="12"/>
      <c r="D55" s="11"/>
      <c r="E55" s="11"/>
      <c r="F55" s="11"/>
      <c r="G55" s="11"/>
      <c r="M55" s="1" t="s">
        <v>409</v>
      </c>
      <c r="Q55" s="1" t="s">
        <v>404</v>
      </c>
    </row>
    <row r="56" spans="1:19" ht="14.1" customHeight="1" x14ac:dyDescent="0.3">
      <c r="A56" s="4" t="s">
        <v>74</v>
      </c>
      <c r="C56" s="9"/>
      <c r="K56" s="1" t="s">
        <v>154</v>
      </c>
      <c r="M56" s="1" t="s">
        <v>499</v>
      </c>
      <c r="Q56" s="1" t="s">
        <v>405</v>
      </c>
    </row>
    <row r="57" spans="1:19" ht="10.35" customHeight="1" x14ac:dyDescent="0.3">
      <c r="K57" s="1" t="s">
        <v>155</v>
      </c>
      <c r="M57" s="1" t="s">
        <v>260</v>
      </c>
      <c r="Q57" s="1" t="s">
        <v>330</v>
      </c>
    </row>
    <row r="58" spans="1:19" ht="14.1" customHeight="1" x14ac:dyDescent="0.3">
      <c r="A58" s="4" t="s">
        <v>107</v>
      </c>
      <c r="B58" s="9"/>
      <c r="K58" s="1" t="s">
        <v>156</v>
      </c>
      <c r="M58" s="1" t="s">
        <v>262</v>
      </c>
      <c r="Q58" s="1" t="s">
        <v>331</v>
      </c>
    </row>
    <row r="59" spans="1:19" ht="10.35" customHeight="1" x14ac:dyDescent="0.3">
      <c r="I59" s="4" t="s">
        <v>148</v>
      </c>
      <c r="K59" s="1" t="s">
        <v>263</v>
      </c>
      <c r="M59" s="1" t="s">
        <v>440</v>
      </c>
      <c r="Q59" s="1" t="s">
        <v>332</v>
      </c>
    </row>
    <row r="60" spans="1:19" ht="14.1" customHeight="1" x14ac:dyDescent="0.3">
      <c r="A60" s="1" t="s">
        <v>124</v>
      </c>
      <c r="B60" s="39"/>
      <c r="C60" s="40"/>
      <c r="E60" s="1" t="s">
        <v>127</v>
      </c>
      <c r="F60" s="10"/>
      <c r="G60" s="1" t="s">
        <v>129</v>
      </c>
      <c r="K60" s="1" t="s">
        <v>157</v>
      </c>
      <c r="M60" s="1" t="s">
        <v>253</v>
      </c>
      <c r="Q60" s="1" t="s">
        <v>486</v>
      </c>
    </row>
    <row r="61" spans="1:19" ht="10.35" customHeight="1" x14ac:dyDescent="0.3">
      <c r="I61" s="1" t="s">
        <v>149</v>
      </c>
      <c r="K61" s="1" t="s">
        <v>88</v>
      </c>
      <c r="M61" s="1" t="s">
        <v>254</v>
      </c>
      <c r="Q61" s="1" t="s">
        <v>487</v>
      </c>
    </row>
    <row r="62" spans="1:19" ht="14.1" customHeight="1" x14ac:dyDescent="0.3">
      <c r="A62" s="1" t="s">
        <v>123</v>
      </c>
      <c r="B62" s="39"/>
      <c r="C62" s="40"/>
      <c r="E62" s="1" t="s">
        <v>128</v>
      </c>
      <c r="F62" s="10"/>
      <c r="G62" s="1" t="s">
        <v>129</v>
      </c>
      <c r="I62" s="1" t="s">
        <v>91</v>
      </c>
      <c r="M62" s="1" t="s">
        <v>255</v>
      </c>
      <c r="Q62" s="31" t="s">
        <v>458</v>
      </c>
    </row>
    <row r="63" spans="1:19" ht="10.35" customHeight="1" x14ac:dyDescent="0.3">
      <c r="I63" s="1" t="s">
        <v>150</v>
      </c>
      <c r="M63" s="1" t="s">
        <v>257</v>
      </c>
      <c r="Q63" s="31" t="s">
        <v>457</v>
      </c>
    </row>
    <row r="64" spans="1:19" ht="14.1" customHeight="1" x14ac:dyDescent="0.3">
      <c r="A64" s="1" t="s">
        <v>125</v>
      </c>
      <c r="B64" s="39"/>
      <c r="C64" s="40"/>
      <c r="E64" s="1" t="s">
        <v>126</v>
      </c>
      <c r="F64" s="37"/>
      <c r="G64" s="38"/>
      <c r="I64" s="1" t="s">
        <v>302</v>
      </c>
      <c r="M64" s="1" t="s">
        <v>256</v>
      </c>
      <c r="Q64" s="31" t="s">
        <v>333</v>
      </c>
    </row>
    <row r="65" spans="1:23" ht="10.35" customHeight="1" x14ac:dyDescent="0.3">
      <c r="I65" s="1" t="s">
        <v>151</v>
      </c>
      <c r="M65" s="1" t="s">
        <v>258</v>
      </c>
      <c r="Q65" s="31" t="s">
        <v>334</v>
      </c>
    </row>
    <row r="66" spans="1:23" ht="14.1" customHeight="1" x14ac:dyDescent="0.3">
      <c r="E66" s="1" t="s">
        <v>138</v>
      </c>
      <c r="F66" s="37"/>
      <c r="G66" s="38"/>
      <c r="I66" s="1" t="s">
        <v>78</v>
      </c>
      <c r="K66" s="4" t="s">
        <v>173</v>
      </c>
      <c r="M66" s="1" t="s">
        <v>259</v>
      </c>
      <c r="Q66" s="31" t="s">
        <v>335</v>
      </c>
    </row>
    <row r="67" spans="1:23" ht="10.35" customHeight="1" x14ac:dyDescent="0.3">
      <c r="M67" s="1" t="s">
        <v>386</v>
      </c>
      <c r="Q67" s="31" t="s">
        <v>336</v>
      </c>
    </row>
    <row r="68" spans="1:23" ht="14.1" customHeight="1" x14ac:dyDescent="0.3">
      <c r="A68" s="4" t="s">
        <v>137</v>
      </c>
      <c r="B68" s="9"/>
      <c r="K68" s="1" t="s">
        <v>174</v>
      </c>
      <c r="M68" s="1" t="s">
        <v>493</v>
      </c>
      <c r="Q68" s="31" t="s">
        <v>416</v>
      </c>
      <c r="U68" s="4" t="s">
        <v>216</v>
      </c>
      <c r="W68" s="4" t="s">
        <v>217</v>
      </c>
    </row>
    <row r="69" spans="1:23" ht="10.35" customHeight="1" x14ac:dyDescent="0.3">
      <c r="K69" s="1" t="s">
        <v>175</v>
      </c>
      <c r="M69" s="1" t="s">
        <v>399</v>
      </c>
      <c r="O69" s="4" t="s">
        <v>180</v>
      </c>
      <c r="Q69" s="31" t="s">
        <v>418</v>
      </c>
    </row>
    <row r="70" spans="1:23" ht="14.1" customHeight="1" x14ac:dyDescent="0.3">
      <c r="A70" s="1" t="s">
        <v>124</v>
      </c>
      <c r="B70" s="39"/>
      <c r="C70" s="40"/>
      <c r="E70" s="1" t="s">
        <v>127</v>
      </c>
      <c r="F70" s="10"/>
      <c r="G70" s="1" t="s">
        <v>129</v>
      </c>
      <c r="K70" s="1" t="s">
        <v>176</v>
      </c>
      <c r="M70" s="1" t="s">
        <v>261</v>
      </c>
      <c r="Q70" s="31" t="s">
        <v>417</v>
      </c>
      <c r="U70" s="1" t="s">
        <v>218</v>
      </c>
      <c r="W70" s="1" t="s">
        <v>381</v>
      </c>
    </row>
    <row r="71" spans="1:23" ht="10.35" customHeight="1" x14ac:dyDescent="0.3">
      <c r="I71" s="4" t="s">
        <v>171</v>
      </c>
      <c r="K71" s="1" t="s">
        <v>177</v>
      </c>
      <c r="M71" s="1" t="s">
        <v>410</v>
      </c>
      <c r="O71" s="1" t="s">
        <v>380</v>
      </c>
      <c r="Q71" s="31" t="s">
        <v>419</v>
      </c>
      <c r="S71" s="4" t="s">
        <v>194</v>
      </c>
      <c r="U71" s="1" t="s">
        <v>219</v>
      </c>
      <c r="W71" s="1" t="s">
        <v>223</v>
      </c>
    </row>
    <row r="72" spans="1:23" ht="14.1" customHeight="1" x14ac:dyDescent="0.3">
      <c r="E72" s="1" t="s">
        <v>128</v>
      </c>
      <c r="F72" s="10"/>
      <c r="G72" s="1" t="s">
        <v>129</v>
      </c>
      <c r="K72" s="1" t="s">
        <v>178</v>
      </c>
      <c r="M72" s="1" t="s">
        <v>501</v>
      </c>
      <c r="O72" s="1" t="s">
        <v>219</v>
      </c>
      <c r="Q72" s="31" t="s">
        <v>420</v>
      </c>
      <c r="U72" s="1" t="s">
        <v>220</v>
      </c>
      <c r="W72" s="1" t="s">
        <v>191</v>
      </c>
    </row>
    <row r="73" spans="1:23" ht="10.35" customHeight="1" x14ac:dyDescent="0.3">
      <c r="I73" s="1" t="s">
        <v>396</v>
      </c>
      <c r="K73" s="1" t="s">
        <v>179</v>
      </c>
      <c r="M73" s="1" t="s">
        <v>97</v>
      </c>
      <c r="O73" s="1" t="s">
        <v>220</v>
      </c>
      <c r="Q73" s="31" t="s">
        <v>421</v>
      </c>
      <c r="S73" s="1" t="s">
        <v>397</v>
      </c>
      <c r="U73" s="1" t="s">
        <v>310</v>
      </c>
      <c r="W73" s="1" t="s">
        <v>193</v>
      </c>
    </row>
    <row r="74" spans="1:23" ht="14.1" customHeight="1" x14ac:dyDescent="0.3">
      <c r="A74" s="1" t="s">
        <v>125</v>
      </c>
      <c r="B74" s="39"/>
      <c r="C74" s="40"/>
      <c r="E74" s="1" t="s">
        <v>126</v>
      </c>
      <c r="F74" s="37"/>
      <c r="G74" s="38"/>
      <c r="I74" s="1" t="s">
        <v>172</v>
      </c>
      <c r="K74" s="1" t="s">
        <v>88</v>
      </c>
      <c r="O74" s="1" t="s">
        <v>218</v>
      </c>
      <c r="Q74" s="31" t="s">
        <v>422</v>
      </c>
      <c r="S74" s="1" t="s">
        <v>495</v>
      </c>
      <c r="U74" s="1" t="s">
        <v>380</v>
      </c>
      <c r="W74" s="1" t="s">
        <v>390</v>
      </c>
    </row>
    <row r="75" spans="1:23" ht="10.35" customHeight="1" x14ac:dyDescent="0.3">
      <c r="I75" s="1" t="s">
        <v>439</v>
      </c>
      <c r="O75" s="1" t="s">
        <v>185</v>
      </c>
      <c r="Q75" s="31" t="s">
        <v>467</v>
      </c>
      <c r="S75" s="31" t="s">
        <v>184</v>
      </c>
      <c r="U75" s="1" t="s">
        <v>221</v>
      </c>
      <c r="W75" s="1" t="s">
        <v>189</v>
      </c>
    </row>
    <row r="76" spans="1:23" ht="14.1" customHeight="1" x14ac:dyDescent="0.3">
      <c r="E76" s="1" t="s">
        <v>138</v>
      </c>
      <c r="F76" s="37"/>
      <c r="G76" s="38"/>
      <c r="I76" s="1" t="s">
        <v>132</v>
      </c>
      <c r="M76" s="4" t="s">
        <v>247</v>
      </c>
      <c r="O76" s="1" t="s">
        <v>492</v>
      </c>
      <c r="Q76" s="31" t="s">
        <v>468</v>
      </c>
      <c r="S76" s="31" t="s">
        <v>494</v>
      </c>
      <c r="U76" s="1" t="s">
        <v>311</v>
      </c>
      <c r="W76" s="1" t="s">
        <v>190</v>
      </c>
    </row>
    <row r="77" spans="1:23" ht="10.35" customHeight="1" x14ac:dyDescent="0.3">
      <c r="A77" s="18"/>
      <c r="B77" s="19"/>
      <c r="C77" s="19"/>
      <c r="D77" s="18"/>
      <c r="E77" s="18"/>
      <c r="F77" s="18"/>
      <c r="G77" s="18"/>
      <c r="I77" s="1" t="s">
        <v>400</v>
      </c>
      <c r="O77" s="1" t="s">
        <v>181</v>
      </c>
      <c r="Q77" s="1" t="s">
        <v>116</v>
      </c>
      <c r="S77" s="1" t="s">
        <v>367</v>
      </c>
      <c r="U77" s="1" t="s">
        <v>312</v>
      </c>
      <c r="W77" s="1" t="s">
        <v>192</v>
      </c>
    </row>
    <row r="78" spans="1:23" ht="10.35" customHeight="1" x14ac:dyDescent="0.3">
      <c r="A78" s="20"/>
      <c r="B78" s="21"/>
      <c r="C78" s="21"/>
      <c r="D78" s="20"/>
      <c r="E78" s="20"/>
      <c r="F78" s="20"/>
      <c r="G78" s="20"/>
      <c r="I78" s="1" t="s">
        <v>134</v>
      </c>
      <c r="M78" s="1" t="s">
        <v>401</v>
      </c>
      <c r="O78" s="1" t="s">
        <v>182</v>
      </c>
      <c r="Q78" s="1" t="s">
        <v>117</v>
      </c>
      <c r="S78" s="31" t="s">
        <v>368</v>
      </c>
      <c r="U78" s="1" t="s">
        <v>309</v>
      </c>
      <c r="W78" s="1" t="s">
        <v>296</v>
      </c>
    </row>
    <row r="79" spans="1:23" ht="14.1" customHeight="1" x14ac:dyDescent="0.3">
      <c r="A79" s="4" t="s">
        <v>144</v>
      </c>
      <c r="I79" s="1" t="s">
        <v>317</v>
      </c>
      <c r="M79" s="1" t="s">
        <v>337</v>
      </c>
      <c r="O79" s="1" t="s">
        <v>308</v>
      </c>
      <c r="Q79" s="1" t="s">
        <v>118</v>
      </c>
      <c r="S79" s="31" t="s">
        <v>369</v>
      </c>
      <c r="U79" s="1" t="s">
        <v>496</v>
      </c>
      <c r="W79" s="1" t="s">
        <v>414</v>
      </c>
    </row>
    <row r="80" spans="1:23" ht="10.35" customHeight="1" x14ac:dyDescent="0.3">
      <c r="M80" s="1" t="s">
        <v>338</v>
      </c>
      <c r="O80" s="1" t="s">
        <v>183</v>
      </c>
      <c r="Q80" s="1" t="s">
        <v>78</v>
      </c>
      <c r="S80" s="1" t="s">
        <v>393</v>
      </c>
      <c r="U80" s="1" t="s">
        <v>494</v>
      </c>
      <c r="W80" s="1" t="s">
        <v>403</v>
      </c>
    </row>
    <row r="81" spans="1:23" ht="14.1" customHeight="1" x14ac:dyDescent="0.3">
      <c r="A81" s="1" t="s">
        <v>124</v>
      </c>
      <c r="B81" s="39"/>
      <c r="C81" s="40"/>
      <c r="E81" s="1" t="s">
        <v>146</v>
      </c>
      <c r="F81" s="37"/>
      <c r="G81" s="38"/>
      <c r="M81" s="1" t="s">
        <v>339</v>
      </c>
      <c r="O81" s="1" t="s">
        <v>309</v>
      </c>
      <c r="S81" s="1" t="s">
        <v>394</v>
      </c>
      <c r="U81" s="1" t="s">
        <v>397</v>
      </c>
      <c r="W81" s="1" t="s">
        <v>480</v>
      </c>
    </row>
    <row r="82" spans="1:23" ht="10.35" customHeight="1" x14ac:dyDescent="0.3">
      <c r="M82" s="1" t="s">
        <v>459</v>
      </c>
      <c r="O82" s="1" t="s">
        <v>406</v>
      </c>
      <c r="Q82" s="4" t="s">
        <v>119</v>
      </c>
      <c r="S82" s="1" t="s">
        <v>504</v>
      </c>
      <c r="U82" s="1" t="s">
        <v>495</v>
      </c>
      <c r="W82" s="1" t="s">
        <v>481</v>
      </c>
    </row>
    <row r="83" spans="1:23" ht="14.1" customHeight="1" x14ac:dyDescent="0.3">
      <c r="A83" s="1" t="s">
        <v>125</v>
      </c>
      <c r="B83" s="39"/>
      <c r="C83" s="40"/>
      <c r="E83" s="1" t="s">
        <v>147</v>
      </c>
      <c r="F83" s="37"/>
      <c r="G83" s="38"/>
      <c r="K83" s="4" t="s">
        <v>206</v>
      </c>
      <c r="M83" s="1" t="s">
        <v>340</v>
      </c>
      <c r="O83" s="1" t="s">
        <v>502</v>
      </c>
      <c r="S83" s="1" t="s">
        <v>505</v>
      </c>
      <c r="U83" s="1" t="s">
        <v>185</v>
      </c>
      <c r="W83" s="1" t="s">
        <v>483</v>
      </c>
    </row>
    <row r="84" spans="1:23" ht="10.35" customHeight="1" x14ac:dyDescent="0.3">
      <c r="I84" s="4" t="s">
        <v>195</v>
      </c>
      <c r="M84" s="1" t="s">
        <v>460</v>
      </c>
      <c r="O84" s="1" t="s">
        <v>415</v>
      </c>
      <c r="Q84" s="1" t="s">
        <v>120</v>
      </c>
      <c r="S84" s="1" t="s">
        <v>370</v>
      </c>
      <c r="U84" s="1" t="s">
        <v>492</v>
      </c>
      <c r="W84" s="1" t="s">
        <v>428</v>
      </c>
    </row>
    <row r="85" spans="1:23" ht="14.1" customHeight="1" x14ac:dyDescent="0.3">
      <c r="A85" s="1" t="s">
        <v>153</v>
      </c>
      <c r="B85" s="9"/>
      <c r="E85" s="30" t="s">
        <v>462</v>
      </c>
      <c r="K85" s="1" t="s">
        <v>207</v>
      </c>
      <c r="M85" s="1" t="s">
        <v>341</v>
      </c>
      <c r="O85" s="1" t="s">
        <v>477</v>
      </c>
      <c r="Q85" s="1" t="s">
        <v>121</v>
      </c>
      <c r="S85" s="1" t="s">
        <v>78</v>
      </c>
      <c r="U85" s="1" t="s">
        <v>406</v>
      </c>
      <c r="W85" s="1" t="s">
        <v>371</v>
      </c>
    </row>
    <row r="86" spans="1:23" ht="14.1" customHeight="1" x14ac:dyDescent="0.3">
      <c r="B86" s="9"/>
      <c r="E86" s="30" t="s">
        <v>463</v>
      </c>
      <c r="I86" s="1" t="s">
        <v>196</v>
      </c>
      <c r="K86" s="1" t="s">
        <v>208</v>
      </c>
      <c r="M86" s="1" t="s">
        <v>461</v>
      </c>
      <c r="O86" s="1" t="s">
        <v>478</v>
      </c>
      <c r="Q86" s="1" t="s">
        <v>78</v>
      </c>
      <c r="U86" s="1" t="s">
        <v>407</v>
      </c>
      <c r="W86" s="1" t="s">
        <v>372</v>
      </c>
    </row>
    <row r="87" spans="1:23" ht="10.35" customHeight="1" x14ac:dyDescent="0.3">
      <c r="I87" s="1" t="s">
        <v>197</v>
      </c>
      <c r="K87" s="1" t="s">
        <v>205</v>
      </c>
      <c r="M87" s="1" t="s">
        <v>441</v>
      </c>
      <c r="O87" s="1" t="s">
        <v>479</v>
      </c>
      <c r="U87" s="1" t="s">
        <v>415</v>
      </c>
      <c r="W87" s="1" t="s">
        <v>342</v>
      </c>
    </row>
    <row r="88" spans="1:23" ht="14.1" customHeight="1" x14ac:dyDescent="0.3">
      <c r="A88" s="4" t="s">
        <v>158</v>
      </c>
      <c r="I88" s="1" t="s">
        <v>452</v>
      </c>
      <c r="M88" s="1" t="s">
        <v>442</v>
      </c>
      <c r="O88" s="1" t="s">
        <v>363</v>
      </c>
      <c r="Q88" s="4" t="s">
        <v>139</v>
      </c>
      <c r="U88" s="1" t="s">
        <v>477</v>
      </c>
      <c r="W88" s="1" t="s">
        <v>224</v>
      </c>
    </row>
    <row r="89" spans="1:23" ht="10.35" customHeight="1" x14ac:dyDescent="0.3">
      <c r="I89" s="1" t="s">
        <v>252</v>
      </c>
      <c r="M89" s="1" t="s">
        <v>443</v>
      </c>
      <c r="O89" s="1" t="s">
        <v>392</v>
      </c>
      <c r="Q89" s="4"/>
      <c r="U89" s="1" t="s">
        <v>479</v>
      </c>
      <c r="W89" s="1" t="s">
        <v>343</v>
      </c>
    </row>
    <row r="90" spans="1:23" ht="14.1" customHeight="1" x14ac:dyDescent="0.3">
      <c r="A90" s="1" t="s">
        <v>125</v>
      </c>
      <c r="B90" s="39"/>
      <c r="C90" s="40"/>
      <c r="E90" s="1" t="s">
        <v>159</v>
      </c>
      <c r="F90" s="37"/>
      <c r="G90" s="38"/>
      <c r="I90" s="1" t="s">
        <v>198</v>
      </c>
      <c r="M90" s="1" t="s">
        <v>444</v>
      </c>
      <c r="O90" s="1" t="s">
        <v>382</v>
      </c>
      <c r="U90" s="1" t="s">
        <v>478</v>
      </c>
      <c r="W90" s="1" t="s">
        <v>373</v>
      </c>
    </row>
    <row r="91" spans="1:23" ht="14.1" customHeight="1" x14ac:dyDescent="0.3">
      <c r="A91" s="44" t="str">
        <f>IF(F93="IKO Armourstick HD-Cap","Manufacturer Letter of Indemnity Required for this project","")</f>
        <v/>
      </c>
      <c r="B91" s="45"/>
      <c r="C91" s="45"/>
      <c r="F91" s="37"/>
      <c r="G91" s="38"/>
      <c r="I91" s="1" t="s">
        <v>199</v>
      </c>
      <c r="M91" s="1" t="s">
        <v>402</v>
      </c>
      <c r="O91" s="1" t="s">
        <v>488</v>
      </c>
      <c r="Q91" s="1" t="s">
        <v>140</v>
      </c>
      <c r="U91" s="1" t="s">
        <v>376</v>
      </c>
      <c r="W91" s="1" t="s">
        <v>374</v>
      </c>
    </row>
    <row r="92" spans="1:23" ht="10.35" customHeight="1" x14ac:dyDescent="0.3">
      <c r="I92" s="1" t="s">
        <v>200</v>
      </c>
      <c r="M92" s="1" t="s">
        <v>411</v>
      </c>
      <c r="O92" s="1" t="s">
        <v>186</v>
      </c>
      <c r="Q92" s="1" t="s">
        <v>451</v>
      </c>
      <c r="S92" s="4" t="s">
        <v>232</v>
      </c>
      <c r="U92" s="1" t="s">
        <v>363</v>
      </c>
      <c r="W92" s="1" t="s">
        <v>375</v>
      </c>
    </row>
    <row r="93" spans="1:23" ht="14.1" customHeight="1" x14ac:dyDescent="0.3">
      <c r="A93" s="1" t="s">
        <v>160</v>
      </c>
      <c r="B93" s="39"/>
      <c r="C93" s="40"/>
      <c r="E93" s="1" t="s">
        <v>250</v>
      </c>
      <c r="F93" s="39"/>
      <c r="G93" s="40"/>
      <c r="I93" s="1" t="s">
        <v>201</v>
      </c>
      <c r="O93" s="1" t="s">
        <v>489</v>
      </c>
      <c r="Q93" s="1" t="s">
        <v>141</v>
      </c>
      <c r="U93" s="1" t="s">
        <v>392</v>
      </c>
      <c r="W93" s="1" t="s">
        <v>97</v>
      </c>
    </row>
    <row r="94" spans="1:23" ht="10.35" customHeight="1" x14ac:dyDescent="0.3">
      <c r="E94" s="27" t="s">
        <v>248</v>
      </c>
      <c r="I94" s="1" t="s">
        <v>202</v>
      </c>
      <c r="K94" s="4" t="s">
        <v>289</v>
      </c>
      <c r="O94" s="1" t="s">
        <v>377</v>
      </c>
      <c r="Q94" s="1" t="s">
        <v>491</v>
      </c>
      <c r="S94" s="1" t="s">
        <v>225</v>
      </c>
      <c r="U94" s="1" t="s">
        <v>186</v>
      </c>
    </row>
    <row r="95" spans="1:23" ht="14.1" customHeight="1" x14ac:dyDescent="0.3">
      <c r="A95" s="1" t="s">
        <v>470</v>
      </c>
      <c r="B95" s="39"/>
      <c r="C95" s="40"/>
      <c r="E95" s="1" t="s">
        <v>249</v>
      </c>
      <c r="F95" s="37"/>
      <c r="G95" s="38"/>
      <c r="I95" s="1" t="s">
        <v>425</v>
      </c>
      <c r="O95" s="1" t="s">
        <v>378</v>
      </c>
      <c r="Q95" s="1" t="s">
        <v>142</v>
      </c>
      <c r="S95" s="1" t="s">
        <v>226</v>
      </c>
      <c r="U95" s="1" t="s">
        <v>377</v>
      </c>
    </row>
    <row r="96" spans="1:23" ht="14.1" customHeight="1" x14ac:dyDescent="0.3">
      <c r="B96"/>
      <c r="C96"/>
      <c r="E96" s="1" t="s">
        <v>251</v>
      </c>
      <c r="F96" s="22"/>
      <c r="G96" s="29"/>
      <c r="I96" s="1" t="s">
        <v>426</v>
      </c>
      <c r="K96" s="1" t="s">
        <v>239</v>
      </c>
      <c r="O96" s="1" t="s">
        <v>497</v>
      </c>
      <c r="Q96" s="1" t="s">
        <v>78</v>
      </c>
      <c r="S96" s="1" t="s">
        <v>227</v>
      </c>
      <c r="U96" s="1" t="s">
        <v>378</v>
      </c>
    </row>
    <row r="97" spans="1:21" ht="14.1" customHeight="1" x14ac:dyDescent="0.3">
      <c r="A97" s="1" t="s">
        <v>163</v>
      </c>
      <c r="B97" s="39"/>
      <c r="C97" s="40"/>
      <c r="E97" s="44" t="str">
        <f>IF(F95="Soprema Sentinel PVC","Manufacturer Letter of Indemnity Required for this project","")</f>
        <v/>
      </c>
      <c r="F97" s="45"/>
      <c r="G97" s="45"/>
      <c r="I97" s="1" t="s">
        <v>427</v>
      </c>
      <c r="K97" s="1" t="s">
        <v>240</v>
      </c>
      <c r="O97" s="1" t="s">
        <v>222</v>
      </c>
      <c r="S97" s="1" t="s">
        <v>228</v>
      </c>
      <c r="U97" s="1" t="s">
        <v>313</v>
      </c>
    </row>
    <row r="98" spans="1:21" ht="14.1" customHeight="1" x14ac:dyDescent="0.3">
      <c r="B98" s="39"/>
      <c r="C98" s="40"/>
      <c r="E98" s="44"/>
      <c r="F98" s="45"/>
      <c r="G98" s="45"/>
      <c r="I98" s="1" t="s">
        <v>203</v>
      </c>
      <c r="O98" s="1" t="s">
        <v>379</v>
      </c>
      <c r="S98" s="1" t="s">
        <v>229</v>
      </c>
      <c r="U98" s="1" t="s">
        <v>379</v>
      </c>
    </row>
    <row r="99" spans="1:21" ht="10.35" customHeight="1" x14ac:dyDescent="0.3">
      <c r="I99" s="1" t="s">
        <v>204</v>
      </c>
      <c r="K99" s="4" t="s">
        <v>347</v>
      </c>
      <c r="O99" s="1" t="s">
        <v>498</v>
      </c>
      <c r="S99" s="1" t="s">
        <v>230</v>
      </c>
      <c r="U99" s="1" t="s">
        <v>222</v>
      </c>
    </row>
    <row r="100" spans="1:21" ht="14.1" customHeight="1" x14ac:dyDescent="0.3">
      <c r="A100" s="1" t="s">
        <v>344</v>
      </c>
      <c r="B100" s="39"/>
      <c r="C100" s="40"/>
      <c r="E100" s="1" t="s">
        <v>345</v>
      </c>
      <c r="F100" s="39"/>
      <c r="G100" s="40"/>
      <c r="I100" s="1" t="s">
        <v>385</v>
      </c>
      <c r="K100" s="1" t="s">
        <v>349</v>
      </c>
      <c r="O100" s="1" t="s">
        <v>364</v>
      </c>
      <c r="U100" s="1" t="s">
        <v>364</v>
      </c>
    </row>
    <row r="101" spans="1:21" ht="10.35" customHeight="1" x14ac:dyDescent="0.3">
      <c r="I101" s="1" t="s">
        <v>205</v>
      </c>
      <c r="K101" s="1" t="s">
        <v>351</v>
      </c>
      <c r="M101" s="4" t="s">
        <v>209</v>
      </c>
      <c r="O101" s="1" t="s">
        <v>187</v>
      </c>
      <c r="U101" s="1" t="s">
        <v>187</v>
      </c>
    </row>
    <row r="102" spans="1:21" ht="14.1" customHeight="1" x14ac:dyDescent="0.3">
      <c r="A102" s="1" t="s">
        <v>161</v>
      </c>
      <c r="B102" s="39"/>
      <c r="C102" s="40"/>
      <c r="E102" s="1" t="s">
        <v>162</v>
      </c>
      <c r="F102" s="46"/>
      <c r="G102" s="47"/>
      <c r="K102" s="1" t="s">
        <v>353</v>
      </c>
      <c r="O102" s="1" t="s">
        <v>365</v>
      </c>
      <c r="U102" s="1" t="s">
        <v>365</v>
      </c>
    </row>
    <row r="103" spans="1:21" ht="10.35" customHeight="1" x14ac:dyDescent="0.3">
      <c r="K103" s="1" t="s">
        <v>354</v>
      </c>
      <c r="M103" s="1" t="s">
        <v>210</v>
      </c>
      <c r="O103" s="1" t="s">
        <v>366</v>
      </c>
      <c r="U103" s="1" t="s">
        <v>366</v>
      </c>
    </row>
    <row r="104" spans="1:21" ht="14.1" customHeight="1" x14ac:dyDescent="0.3">
      <c r="A104" s="1" t="s">
        <v>164</v>
      </c>
      <c r="B104" s="39"/>
      <c r="C104" s="40"/>
      <c r="E104" s="1" t="s">
        <v>168</v>
      </c>
      <c r="F104" s="37"/>
      <c r="G104" s="38"/>
      <c r="K104" s="1" t="s">
        <v>355</v>
      </c>
      <c r="M104" s="1" t="s">
        <v>211</v>
      </c>
      <c r="O104" s="1" t="s">
        <v>246</v>
      </c>
      <c r="Q104" s="4" t="s">
        <v>188</v>
      </c>
      <c r="S104" s="4" t="s">
        <v>238</v>
      </c>
      <c r="U104" s="1" t="s">
        <v>367</v>
      </c>
    </row>
    <row r="105" spans="1:21" ht="14.1" customHeight="1" x14ac:dyDescent="0.3">
      <c r="B105" s="39"/>
      <c r="C105" s="40"/>
      <c r="E105" s="1" t="s">
        <v>231</v>
      </c>
      <c r="F105" s="37"/>
      <c r="G105" s="38"/>
      <c r="K105" s="1" t="s">
        <v>356</v>
      </c>
      <c r="M105" s="1" t="s">
        <v>212</v>
      </c>
      <c r="U105" s="1" t="s">
        <v>368</v>
      </c>
    </row>
    <row r="106" spans="1:21" ht="10.35" customHeight="1" x14ac:dyDescent="0.3">
      <c r="K106" s="1" t="s">
        <v>357</v>
      </c>
      <c r="M106" s="1" t="s">
        <v>213</v>
      </c>
      <c r="Q106" s="1" t="s">
        <v>381</v>
      </c>
      <c r="S106" s="1" t="s">
        <v>389</v>
      </c>
      <c r="U106" s="1" t="s">
        <v>369</v>
      </c>
    </row>
    <row r="107" spans="1:21" ht="14.1" customHeight="1" x14ac:dyDescent="0.3">
      <c r="A107" s="1" t="s">
        <v>165</v>
      </c>
      <c r="B107" s="39"/>
      <c r="C107" s="40"/>
      <c r="E107" s="1" t="s">
        <v>166</v>
      </c>
      <c r="F107" s="10"/>
      <c r="G107" s="1" t="s">
        <v>167</v>
      </c>
      <c r="K107" s="1" t="s">
        <v>358</v>
      </c>
      <c r="M107" s="1" t="s">
        <v>214</v>
      </c>
      <c r="Q107" s="1" t="s">
        <v>191</v>
      </c>
      <c r="S107" s="1" t="s">
        <v>469</v>
      </c>
      <c r="U107" s="1" t="s">
        <v>393</v>
      </c>
    </row>
    <row r="108" spans="1:21" ht="10.35" customHeight="1" x14ac:dyDescent="0.3">
      <c r="I108" s="4" t="s">
        <v>346</v>
      </c>
      <c r="K108" s="1" t="s">
        <v>359</v>
      </c>
      <c r="M108" s="1" t="s">
        <v>215</v>
      </c>
      <c r="Q108" s="1" t="s">
        <v>193</v>
      </c>
      <c r="S108" s="1" t="s">
        <v>485</v>
      </c>
      <c r="U108" s="1" t="s">
        <v>394</v>
      </c>
    </row>
    <row r="109" spans="1:21" ht="14.1" customHeight="1" x14ac:dyDescent="0.3">
      <c r="A109" s="4" t="s">
        <v>169</v>
      </c>
      <c r="I109" s="1" t="s">
        <v>348</v>
      </c>
      <c r="K109" s="1" t="s">
        <v>360</v>
      </c>
      <c r="M109" s="1" t="s">
        <v>78</v>
      </c>
      <c r="Q109" s="1" t="s">
        <v>390</v>
      </c>
      <c r="S109" s="1" t="s">
        <v>97</v>
      </c>
      <c r="U109" s="1" t="s">
        <v>504</v>
      </c>
    </row>
    <row r="110" spans="1:21" ht="10.35" customHeight="1" x14ac:dyDescent="0.3">
      <c r="I110" s="1" t="s">
        <v>350</v>
      </c>
      <c r="K110" s="1" t="s">
        <v>361</v>
      </c>
      <c r="Q110" s="1" t="s">
        <v>189</v>
      </c>
      <c r="U110" s="1" t="s">
        <v>505</v>
      </c>
    </row>
    <row r="111" spans="1:21" ht="14.1" customHeight="1" x14ac:dyDescent="0.3">
      <c r="A111" s="1" t="s">
        <v>233</v>
      </c>
      <c r="B111" s="39"/>
      <c r="C111" s="40"/>
      <c r="E111" s="1" t="s">
        <v>124</v>
      </c>
      <c r="F111" s="37"/>
      <c r="G111" s="38"/>
      <c r="I111" s="1" t="s">
        <v>491</v>
      </c>
      <c r="K111" s="1" t="s">
        <v>362</v>
      </c>
      <c r="Q111" s="1" t="s">
        <v>190</v>
      </c>
      <c r="U111" s="1" t="s">
        <v>370</v>
      </c>
    </row>
    <row r="112" spans="1:21" ht="10.35" customHeight="1" x14ac:dyDescent="0.3">
      <c r="I112" s="1" t="s">
        <v>352</v>
      </c>
      <c r="K112" s="1" t="s">
        <v>445</v>
      </c>
      <c r="Q112" s="1" t="s">
        <v>192</v>
      </c>
      <c r="U112" s="1" t="s">
        <v>97</v>
      </c>
    </row>
    <row r="113" spans="1:17" ht="14.1" customHeight="1" x14ac:dyDescent="0.3">
      <c r="A113" s="1" t="s">
        <v>107</v>
      </c>
      <c r="B113" s="39"/>
      <c r="C113" s="40"/>
      <c r="E113" s="1" t="s">
        <v>237</v>
      </c>
      <c r="F113" s="37"/>
      <c r="G113" s="38"/>
      <c r="K113" s="1" t="s">
        <v>446</v>
      </c>
      <c r="Q113" s="1" t="s">
        <v>296</v>
      </c>
    </row>
    <row r="114" spans="1:17" ht="10.35" customHeight="1" x14ac:dyDescent="0.3">
      <c r="G114"/>
      <c r="K114" s="1" t="s">
        <v>447</v>
      </c>
      <c r="Q114" s="1" t="s">
        <v>414</v>
      </c>
    </row>
    <row r="115" spans="1:17" ht="14.1" customHeight="1" x14ac:dyDescent="0.3">
      <c r="A115" s="1" t="s">
        <v>145</v>
      </c>
      <c r="B115" s="9"/>
      <c r="C115" s="3" t="s">
        <v>129</v>
      </c>
      <c r="K115" s="1" t="s">
        <v>448</v>
      </c>
      <c r="Q115" s="1" t="s">
        <v>403</v>
      </c>
    </row>
    <row r="116" spans="1:17" ht="10.35" customHeight="1" x14ac:dyDescent="0.3">
      <c r="K116" s="1" t="s">
        <v>449</v>
      </c>
      <c r="Q116" s="1" t="s">
        <v>480</v>
      </c>
    </row>
    <row r="117" spans="1:17" ht="14.1" customHeight="1" x14ac:dyDescent="0.3">
      <c r="A117" s="1" t="s">
        <v>234</v>
      </c>
      <c r="B117" s="37"/>
      <c r="C117" s="38"/>
      <c r="E117" s="1" t="s">
        <v>241</v>
      </c>
      <c r="F117" s="37"/>
      <c r="G117" s="38"/>
      <c r="K117" s="1" t="s">
        <v>450</v>
      </c>
      <c r="Q117" s="1" t="s">
        <v>481</v>
      </c>
    </row>
    <row r="118" spans="1:17" ht="10.35" customHeight="1" x14ac:dyDescent="0.3">
      <c r="K118" s="1" t="s">
        <v>413</v>
      </c>
      <c r="Q118" s="1" t="s">
        <v>482</v>
      </c>
    </row>
    <row r="119" spans="1:17" ht="14.1" customHeight="1" x14ac:dyDescent="0.3">
      <c r="E119" s="1" t="s">
        <v>242</v>
      </c>
      <c r="F119" s="37"/>
      <c r="G119" s="38"/>
      <c r="K119" s="1" t="s">
        <v>484</v>
      </c>
      <c r="Q119" s="1" t="s">
        <v>428</v>
      </c>
    </row>
    <row r="120" spans="1:17" ht="10.35" customHeight="1" x14ac:dyDescent="0.3">
      <c r="K120" s="1" t="s">
        <v>412</v>
      </c>
      <c r="Q120" s="1" t="s">
        <v>371</v>
      </c>
    </row>
    <row r="121" spans="1:17" ht="14.1" customHeight="1" x14ac:dyDescent="0.3">
      <c r="A121" s="1" t="s">
        <v>235</v>
      </c>
      <c r="B121" s="37"/>
      <c r="C121" s="38"/>
      <c r="E121" s="1" t="s">
        <v>236</v>
      </c>
      <c r="F121" s="10"/>
      <c r="G121" s="1" t="s">
        <v>167</v>
      </c>
      <c r="Q121" s="1" t="s">
        <v>372</v>
      </c>
    </row>
    <row r="122" spans="1:17" ht="10.35" customHeight="1" thickBot="1" x14ac:dyDescent="0.35">
      <c r="A122" s="23"/>
      <c r="B122" s="24"/>
      <c r="C122" s="24"/>
      <c r="D122" s="23"/>
      <c r="E122" s="23"/>
      <c r="F122" s="23"/>
      <c r="G122" s="23"/>
      <c r="Q122" s="1" t="s">
        <v>342</v>
      </c>
    </row>
    <row r="123" spans="1:17" ht="10.35" customHeight="1" thickTop="1" x14ac:dyDescent="0.3">
      <c r="A123" s="25"/>
      <c r="B123" s="26"/>
      <c r="C123" s="26"/>
      <c r="D123" s="25"/>
      <c r="E123" s="25"/>
      <c r="F123" s="25"/>
      <c r="G123" s="25"/>
      <c r="Q123" s="1" t="s">
        <v>224</v>
      </c>
    </row>
    <row r="124" spans="1:17" ht="14.1" customHeight="1" x14ac:dyDescent="0.3">
      <c r="A124" s="1" t="s">
        <v>243</v>
      </c>
      <c r="B124" s="37"/>
      <c r="C124" s="38"/>
      <c r="E124" s="1" t="s">
        <v>244</v>
      </c>
      <c r="F124" s="37"/>
      <c r="G124" s="38"/>
      <c r="Q124" s="1" t="s">
        <v>343</v>
      </c>
    </row>
    <row r="125" spans="1:17" ht="10.35" customHeight="1" x14ac:dyDescent="0.3">
      <c r="Q125" s="1" t="s">
        <v>373</v>
      </c>
    </row>
    <row r="126" spans="1:17" ht="14.1" customHeight="1" x14ac:dyDescent="0.3">
      <c r="Q126" s="1" t="s">
        <v>374</v>
      </c>
    </row>
    <row r="127" spans="1:17" x14ac:dyDescent="0.3">
      <c r="Q127" s="1" t="s">
        <v>375</v>
      </c>
    </row>
  </sheetData>
  <sheetProtection algorithmName="SHA-512" hashValue="j3GYqT960eP9NZzHHiU2fycbuskp5EgQOEwYCJKG6mUORgvtr3lns+eRnS1RTGNrGu+1mC/qtH166E+Iz0JcYg==" saltValue="unu1iOVu12cr5SUVwVUZMA==" spinCount="100000" sheet="1" selectLockedCells="1"/>
  <mergeCells count="78">
    <mergeCell ref="F21:G21"/>
    <mergeCell ref="F17:G17"/>
    <mergeCell ref="F119:G119"/>
    <mergeCell ref="B121:C121"/>
    <mergeCell ref="B124:C124"/>
    <mergeCell ref="F124:G124"/>
    <mergeCell ref="F95:G95"/>
    <mergeCell ref="B111:C111"/>
    <mergeCell ref="B113:C113"/>
    <mergeCell ref="F111:G111"/>
    <mergeCell ref="F113:G113"/>
    <mergeCell ref="B117:C117"/>
    <mergeCell ref="F117:G117"/>
    <mergeCell ref="B104:C104"/>
    <mergeCell ref="B105:C105"/>
    <mergeCell ref="B107:C107"/>
    <mergeCell ref="F104:G104"/>
    <mergeCell ref="F105:G105"/>
    <mergeCell ref="B102:C102"/>
    <mergeCell ref="F93:G93"/>
    <mergeCell ref="F102:G102"/>
    <mergeCell ref="B97:C97"/>
    <mergeCell ref="B98:C98"/>
    <mergeCell ref="B100:C100"/>
    <mergeCell ref="F100:G100"/>
    <mergeCell ref="E97:G97"/>
    <mergeCell ref="E98:G98"/>
    <mergeCell ref="B90:C90"/>
    <mergeCell ref="F90:G90"/>
    <mergeCell ref="F91:G91"/>
    <mergeCell ref="B93:C93"/>
    <mergeCell ref="B95:C95"/>
    <mergeCell ref="A91:C91"/>
    <mergeCell ref="B74:C74"/>
    <mergeCell ref="F74:G74"/>
    <mergeCell ref="F76:G76"/>
    <mergeCell ref="F66:G66"/>
    <mergeCell ref="B83:C83"/>
    <mergeCell ref="F81:G81"/>
    <mergeCell ref="F83:G83"/>
    <mergeCell ref="B81:C81"/>
    <mergeCell ref="F38:G38"/>
    <mergeCell ref="B62:C62"/>
    <mergeCell ref="B64:C64"/>
    <mergeCell ref="F64:G64"/>
    <mergeCell ref="B70:C70"/>
    <mergeCell ref="F15:G15"/>
    <mergeCell ref="B43:C43"/>
    <mergeCell ref="F39:G39"/>
    <mergeCell ref="F36:G36"/>
    <mergeCell ref="B60:C60"/>
    <mergeCell ref="B41:C41"/>
    <mergeCell ref="F41:G41"/>
    <mergeCell ref="F43:G43"/>
    <mergeCell ref="F49:G49"/>
    <mergeCell ref="B44:C44"/>
    <mergeCell ref="F50:G50"/>
    <mergeCell ref="B52:C52"/>
    <mergeCell ref="B53:C53"/>
    <mergeCell ref="F52:G52"/>
    <mergeCell ref="F53:G53"/>
    <mergeCell ref="B36:C36"/>
    <mergeCell ref="F9:G9"/>
    <mergeCell ref="B38:C38"/>
    <mergeCell ref="B39:C39"/>
    <mergeCell ref="F7:G7"/>
    <mergeCell ref="B9:C9"/>
    <mergeCell ref="B25:C25"/>
    <mergeCell ref="B29:C29"/>
    <mergeCell ref="B11:C11"/>
    <mergeCell ref="F11:G11"/>
    <mergeCell ref="B13:C13"/>
    <mergeCell ref="F13:G13"/>
    <mergeCell ref="B17:C17"/>
    <mergeCell ref="B21:C21"/>
    <mergeCell ref="F19:G19"/>
    <mergeCell ref="B19:C19"/>
    <mergeCell ref="B23:D23"/>
  </mergeCells>
  <phoneticPr fontId="10" type="noConversion"/>
  <conditionalFormatting sqref="B95">
    <cfRule type="containsText" dxfId="0" priority="1" operator="containsText" text="&quot;EPS&quot;">
      <formula>NOT(ISERROR(SEARCH("""EPS""",B95)))</formula>
    </cfRule>
  </conditionalFormatting>
  <dataValidations count="43">
    <dataValidation type="list" showInputMessage="1" showErrorMessage="1" error="ARCA Contractor MUST be chosen." sqref="B10:C10" xr:uid="{00000000-0002-0000-0000-000000000000}">
      <formula1>ARCAContractors</formula1>
    </dataValidation>
    <dataValidation type="list" showInputMessage="1" showErrorMessage="1" sqref="B19:C19" xr:uid="{00000000-0002-0000-0000-000001000000}">
      <formula1>Warranty</formula1>
    </dataValidation>
    <dataValidation type="list" showInputMessage="1" showErrorMessage="1" sqref="B25:C25" xr:uid="{00000000-0002-0000-0000-000002000000}">
      <formula1>Design</formula1>
    </dataValidation>
    <dataValidation type="list" showInputMessage="1" showErrorMessage="1" sqref="B29:C29" xr:uid="{00000000-0002-0000-0000-000003000000}">
      <formula1>PrimaryMembrane</formula1>
    </dataValidation>
    <dataValidation type="list" showInputMessage="1" showErrorMessage="1" error="ARCA Contractor MUST be chosen." sqref="B9:C9" xr:uid="{00000000-0002-0000-0000-000004000000}">
      <formula1>ARCAContractor</formula1>
    </dataValidation>
    <dataValidation type="list" allowBlank="1" showInputMessage="1" showErrorMessage="1" sqref="C56 B36:C36" xr:uid="{00000000-0002-0000-0000-000005000000}">
      <formula1>System</formula1>
    </dataValidation>
    <dataValidation type="list" allowBlank="1" showInputMessage="1" showErrorMessage="1" sqref="B58 B68" xr:uid="{00000000-0002-0000-0000-000006000000}">
      <formula1>Primary</formula1>
    </dataValidation>
    <dataValidation type="list" allowBlank="1" showInputMessage="1" showErrorMessage="1" sqref="B60:C60 B70:C70" xr:uid="{00000000-0002-0000-0000-000007000000}">
      <formula1>PrimaryType</formula1>
    </dataValidation>
    <dataValidation type="list" allowBlank="1" showInputMessage="1" showErrorMessage="1" sqref="B62:C62 B113:C113" xr:uid="{00000000-0002-0000-0000-000008000000}">
      <formula1>PrimaryLayers</formula1>
    </dataValidation>
    <dataValidation type="list" allowBlank="1" showInputMessage="1" showErrorMessage="1" sqref="F64:G64 F74:G74 F81:G81 F49:G49" xr:uid="{00000000-0002-0000-0000-000009000000}">
      <formula1>PrimaryAttachment</formula1>
    </dataValidation>
    <dataValidation type="list" allowBlank="1" showInputMessage="1" showErrorMessage="1" sqref="B64:C64 B74:C74" xr:uid="{00000000-0002-0000-0000-00000A000000}">
      <formula1>PrimaryManufacturers</formula1>
    </dataValidation>
    <dataValidation type="list" allowBlank="1" showInputMessage="1" showErrorMessage="1" sqref="F76:G76 F66:G66 F83:G83" xr:uid="{00000000-0002-0000-0000-00000B000000}">
      <formula1>InsulationAdhesive</formula1>
    </dataValidation>
    <dataValidation type="list" allowBlank="1" showInputMessage="1" showErrorMessage="1" sqref="B81:C81" xr:uid="{00000000-0002-0000-0000-00000C000000}">
      <formula1>Coverboard</formula1>
    </dataValidation>
    <dataValidation type="list" allowBlank="1" showInputMessage="1" showErrorMessage="1" sqref="B85" xr:uid="{00000000-0002-0000-0000-00000D000000}">
      <formula1>CBThickness</formula1>
    </dataValidation>
    <dataValidation type="list" allowBlank="1" showInputMessage="1" showErrorMessage="1" sqref="B83:C83" xr:uid="{00000000-0002-0000-0000-00000E000000}">
      <formula1>CBManufacturer1</formula1>
    </dataValidation>
    <dataValidation type="list" allowBlank="1" showInputMessage="1" showErrorMessage="1" sqref="B90:C90" xr:uid="{00000000-0002-0000-0000-00000F000000}">
      <formula1>MembraneManufacturer</formula1>
    </dataValidation>
    <dataValidation type="list" allowBlank="1" showInputMessage="1" showErrorMessage="1" sqref="F90:G90" xr:uid="{00000000-0002-0000-0000-000010000000}">
      <formula1>BitumenType</formula1>
    </dataValidation>
    <dataValidation type="list" allowBlank="1" showInputMessage="1" showErrorMessage="1" sqref="B93:C93" xr:uid="{00000000-0002-0000-0000-000011000000}">
      <formula1>MembraneBase1</formula1>
    </dataValidation>
    <dataValidation type="list" allowBlank="1" showInputMessage="1" showErrorMessage="1" sqref="F93:G93" xr:uid="{00000000-0002-0000-0000-000012000000}">
      <formula1>MembraneCap</formula1>
    </dataValidation>
    <dataValidation type="list" allowBlank="1" showInputMessage="1" showErrorMessage="1" sqref="B95:C95" xr:uid="{00000000-0002-0000-0000-000013000000}">
      <formula1>LaminatedPrimaryBase</formula1>
    </dataValidation>
    <dataValidation type="list" allowBlank="1" showInputMessage="1" showErrorMessage="1" sqref="B97:C97" xr:uid="{00000000-0002-0000-0000-000014000000}">
      <formula1>MembraneApplication</formula1>
    </dataValidation>
    <dataValidation type="list" allowBlank="1" showInputMessage="1" showErrorMessage="1" sqref="B104:C104" xr:uid="{00000000-0002-0000-0000-000015000000}">
      <formula1>MetalFlashing</formula1>
    </dataValidation>
    <dataValidation type="list" allowBlank="1" showInputMessage="1" showErrorMessage="1" sqref="B107:C107" xr:uid="{00000000-0002-0000-0000-000016000000}">
      <formula1>MembraneProtection</formula1>
    </dataValidation>
    <dataValidation type="list" allowBlank="1" showInputMessage="1" showErrorMessage="1" sqref="B102:C102" xr:uid="{00000000-0002-0000-0000-000017000000}">
      <formula1>MembraneBaseFlashing</formula1>
    </dataValidation>
    <dataValidation type="list" allowBlank="1" showInputMessage="1" showErrorMessage="1" sqref="F102:G102" xr:uid="{00000000-0002-0000-0000-000018000000}">
      <formula1>MembraneCapFlashing</formula1>
    </dataValidation>
    <dataValidation type="list" allowBlank="1" showInputMessage="1" showErrorMessage="1" sqref="F104:G105 F38:G39" xr:uid="{00000000-0002-0000-0000-000019000000}">
      <formula1>Drainage</formula1>
    </dataValidation>
    <dataValidation type="list" allowBlank="1" showInputMessage="1" showErrorMessage="1" sqref="F113:G114" xr:uid="{00000000-0002-0000-0000-00001A000000}">
      <formula1>ProtectedInsulationManufacturer</formula1>
    </dataValidation>
    <dataValidation type="list" allowBlank="1" showInputMessage="1" showErrorMessage="1" sqref="B117:C117" xr:uid="{00000000-0002-0000-0000-00001B000000}">
      <formula1>FilterFabric</formula1>
    </dataValidation>
    <dataValidation type="list" allowBlank="1" showInputMessage="1" showErrorMessage="1" sqref="B121:C121" xr:uid="{00000000-0002-0000-0000-00001C000000}">
      <formula1>PMBallast</formula1>
    </dataValidation>
    <dataValidation type="list" allowBlank="1" showInputMessage="1" showErrorMessage="1" sqref="F95:G95" xr:uid="{00000000-0002-0000-0000-00001D000000}">
      <formula1>SinglePly</formula1>
    </dataValidation>
    <dataValidation type="list" allowBlank="1" showInputMessage="1" showErrorMessage="1" sqref="F36:G36" xr:uid="{00000000-0002-0000-0000-00001E000000}">
      <formula1>PrimaryMembrane</formula1>
    </dataValidation>
    <dataValidation type="list" allowBlank="1" showInputMessage="1" showErrorMessage="1" sqref="B38:C38" xr:uid="{00000000-0002-0000-0000-00001F000000}">
      <formula1>RoofSlope</formula1>
    </dataValidation>
    <dataValidation type="list" allowBlank="1" showInputMessage="1" showErrorMessage="1" sqref="B41:C41" xr:uid="{00000000-0002-0000-0000-000020000000}">
      <formula1>RoofDeckMaterial</formula1>
    </dataValidation>
    <dataValidation type="list" allowBlank="1" showInputMessage="1" showErrorMessage="1" sqref="F41:G41" xr:uid="{00000000-0002-0000-0000-000021000000}">
      <formula1>Perimeter</formula1>
    </dataValidation>
    <dataValidation type="list" allowBlank="1" showInputMessage="1" showErrorMessage="1" sqref="B43:C43" xr:uid="{00000000-0002-0000-0000-000022000000}">
      <formula1>VRType</formula1>
    </dataValidation>
    <dataValidation type="list" allowBlank="1" showInputMessage="1" showErrorMessage="1" sqref="B52:C52" xr:uid="{00000000-0002-0000-0000-000023000000}">
      <formula1>ExposedSubstrate</formula1>
    </dataValidation>
    <dataValidation type="list" allowBlank="1" showInputMessage="1" showErrorMessage="1" sqref="F52:G52" xr:uid="{00000000-0002-0000-0000-000024000000}">
      <formula1>ExistingSubstrate</formula1>
    </dataValidation>
    <dataValidation type="list" allowBlank="1" showInputMessage="1" showErrorMessage="1" sqref="B111:C111" xr:uid="{00000000-0002-0000-0000-000025000000}">
      <formula1>AuxLevelling</formula1>
    </dataValidation>
    <dataValidation type="list" allowBlank="1" showInputMessage="1" showErrorMessage="1" sqref="F43:G43" xr:uid="{61600B9F-B1D5-468C-8404-E77F7223DE90}">
      <formula1>$U$33:$U$42</formula1>
    </dataValidation>
    <dataValidation type="list" allowBlank="1" showInputMessage="1" showErrorMessage="1" sqref="F100:G100" xr:uid="{7674A875-AC0A-4656-8CC3-694CF9041867}">
      <formula1>$K$100:$K$120</formula1>
    </dataValidation>
    <dataValidation type="list" allowBlank="1" showInputMessage="1" showErrorMessage="1" sqref="F9:G9" xr:uid="{414F8DF8-12CA-47BE-AD40-06B457FE9892}">
      <formula1>$I$41:$I$44</formula1>
    </dataValidation>
    <dataValidation type="list" allowBlank="1" showInputMessage="1" showErrorMessage="1" sqref="B100:C100" xr:uid="{2BFA0D16-6AC2-4CAB-852A-170EF33FCACC}">
      <formula1>$I$109:$I$112</formula1>
    </dataValidation>
    <dataValidation type="list" showInputMessage="1" showErrorMessage="1" sqref="F19:G19 F21:G21" xr:uid="{00000000-0002-0000-0000-000026000000}">
      <formula1>$K$7:$K$43</formula1>
    </dataValidation>
  </dataValidations>
  <pageMargins left="0.7" right="0.7" top="0.75" bottom="0.75" header="0.3" footer="0.3"/>
  <pageSetup scale="80" fitToHeight="0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45</vt:i4>
      </vt:variant>
    </vt:vector>
  </HeadingPairs>
  <TitlesOfParts>
    <vt:vector size="46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BitumenType</vt:lpstr>
      <vt:lpstr>CBManufacturer</vt:lpstr>
      <vt:lpstr>CBManufacturer1</vt:lpstr>
      <vt:lpstr>CBThickness</vt:lpstr>
      <vt:lpstr>Coverboard</vt:lpstr>
      <vt:lpstr>Design</vt:lpstr>
      <vt:lpstr>Drainage</vt:lpstr>
      <vt:lpstr>ExistingSubstrate</vt:lpstr>
      <vt:lpstr>ExposedSubstrate</vt:lpstr>
      <vt:lpstr>FilterFabric</vt:lpstr>
      <vt:lpstr>InsulationAdhesive</vt:lpstr>
      <vt:lpstr>LaminatedPrimaryBase</vt:lpstr>
      <vt:lpstr>LevelingSurface</vt:lpstr>
      <vt:lpstr>MEMBRANE_BASE_FLASHING</vt:lpstr>
      <vt:lpstr>MembraneApplication</vt:lpstr>
      <vt:lpstr>MembraneBase</vt:lpstr>
      <vt:lpstr>MembraneBase1</vt:lpstr>
      <vt:lpstr>MembraneBaseFlashing</vt:lpstr>
      <vt:lpstr>MembraneCap</vt:lpstr>
      <vt:lpstr>MembraneCapFlashing</vt:lpstr>
      <vt:lpstr>MembraneManufacturer</vt:lpstr>
      <vt:lpstr>MembraneProtection</vt:lpstr>
      <vt:lpstr>MetalFlashing</vt:lpstr>
      <vt:lpstr>Perimeter</vt:lpstr>
      <vt:lpstr>PMBallast</vt:lpstr>
      <vt:lpstr>Primary</vt:lpstr>
      <vt:lpstr>PrimaryAttachment</vt:lpstr>
      <vt:lpstr>PrimaryLayers</vt:lpstr>
      <vt:lpstr>PrimaryManufacturers</vt:lpstr>
      <vt:lpstr>PrimaryMembrane</vt:lpstr>
      <vt:lpstr>PrimaryType</vt:lpstr>
      <vt:lpstr>Sheet1!Print_Area</vt:lpstr>
      <vt:lpstr>ProtectedInsulationManufacturer</vt:lpstr>
      <vt:lpstr>RoofDeckMaterial</vt:lpstr>
      <vt:lpstr>RoofSlope</vt:lpstr>
      <vt:lpstr>SinglePly</vt:lpstr>
      <vt:lpstr>System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2026-05-25T15:26:47Z</cp:lastPrinted>
  <dcterms:created xsi:type="dcterms:W3CDTF">2015-10-27T21:38:26Z</dcterms:created>
  <dcterms:modified xsi:type="dcterms:W3CDTF">2026-05-25T15:43:39Z</dcterms:modified>
</cp:coreProperties>
</file>